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beca\Dropbox\FAMILIA CABO\Empresas_Cabo\Antecedentes_empresas\DIVISIONES Y TRANSFORMACIONES\ECO &amp; MGCO SpA\"/>
    </mc:Choice>
  </mc:AlternateContent>
  <bookViews>
    <workbookView xWindow="240" yWindow="270" windowWidth="19980" windowHeight="7875"/>
  </bookViews>
  <sheets>
    <sheet name="Escrituras" sheetId="1" r:id="rId1"/>
    <sheet name="Bce ECO SpA" sheetId="2" r:id="rId2"/>
    <sheet name="Bce MGCO SpA" sheetId="3" r:id="rId3"/>
    <sheet name="Mayores" sheetId="4" r:id="rId4"/>
  </sheets>
  <externalReferences>
    <externalReference r:id="rId5"/>
  </externalReferences>
  <definedNames>
    <definedName name="_xlnm.Print_Area" localSheetId="3">Mayores!$A$42:$P$70</definedName>
  </definedNames>
  <calcPr calcId="152511"/>
</workbook>
</file>

<file path=xl/calcChain.xml><?xml version="1.0" encoding="utf-8"?>
<calcChain xmlns="http://schemas.openxmlformats.org/spreadsheetml/2006/main">
  <c r="F91" i="1" l="1"/>
  <c r="F90" i="1"/>
  <c r="F92" i="1" l="1"/>
  <c r="G91" i="1" s="1"/>
  <c r="O66" i="4"/>
  <c r="O69" i="4"/>
  <c r="O65" i="4"/>
  <c r="O67" i="4"/>
  <c r="O68" i="4"/>
  <c r="O64" i="4"/>
  <c r="O70" i="4"/>
  <c r="O63" i="4"/>
  <c r="O62" i="4"/>
  <c r="O61" i="4"/>
  <c r="O60" i="4"/>
  <c r="O59" i="4"/>
  <c r="O58" i="4"/>
  <c r="O57" i="4"/>
  <c r="O54" i="4"/>
  <c r="O51" i="4"/>
  <c r="O55" i="4"/>
  <c r="O53" i="4"/>
  <c r="O52" i="4"/>
  <c r="O56" i="4"/>
  <c r="O50" i="4"/>
  <c r="O48" i="4"/>
  <c r="O49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1" i="4" l="1"/>
  <c r="G90" i="1"/>
  <c r="G92" i="1" s="1"/>
  <c r="G78" i="1"/>
  <c r="D78" i="1"/>
  <c r="G77" i="1"/>
  <c r="D77" i="1"/>
  <c r="G75" i="1"/>
  <c r="D75" i="1"/>
  <c r="G74" i="1"/>
  <c r="D74" i="1"/>
  <c r="G21" i="1"/>
  <c r="D21" i="1"/>
  <c r="G20" i="1"/>
  <c r="D20" i="1"/>
  <c r="G18" i="1"/>
  <c r="D18" i="1"/>
  <c r="G17" i="1"/>
  <c r="D17" i="1"/>
  <c r="D66" i="1" l="1"/>
  <c r="C10" i="1" l="1"/>
</calcChain>
</file>

<file path=xl/sharedStrings.xml><?xml version="1.0" encoding="utf-8"?>
<sst xmlns="http://schemas.openxmlformats.org/spreadsheetml/2006/main" count="551" uniqueCount="150">
  <si>
    <t>Fecha</t>
  </si>
  <si>
    <t>Docto</t>
  </si>
  <si>
    <t>Empresa</t>
  </si>
  <si>
    <t>Detalle</t>
  </si>
  <si>
    <t>Capital social</t>
  </si>
  <si>
    <t>Constitución sociedad</t>
  </si>
  <si>
    <t>R.U.T.</t>
  </si>
  <si>
    <t>76.247.755-6</t>
  </si>
  <si>
    <t>Dirección Com</t>
  </si>
  <si>
    <t>Avda Cerro El Plomo #5630, oficina 201, Las Condes</t>
  </si>
  <si>
    <t>Aporte Enrique / Efectivo</t>
  </si>
  <si>
    <t>76.247.762-9</t>
  </si>
  <si>
    <t>Aporte Margarita/ Efectivo</t>
  </si>
  <si>
    <t>Equivalente (100) acciones nominativas misma serie</t>
  </si>
  <si>
    <t>y sin valor nominal; suscritas y pagadas</t>
  </si>
  <si>
    <t># Cta</t>
  </si>
  <si>
    <t>Cuenta</t>
  </si>
  <si>
    <t>Debe</t>
  </si>
  <si>
    <t>Haber</t>
  </si>
  <si>
    <t>Saldo</t>
  </si>
  <si>
    <t>Glosa</t>
  </si>
  <si>
    <t xml:space="preserve">TR INICIA ACTIVIDADES SUSCRIBE (1.000 ACCS) </t>
  </si>
  <si>
    <t>INVERSIONES ECO SPA</t>
  </si>
  <si>
    <t>TR PAGO (100 ACCS) SR ENRIQUE CABO</t>
  </si>
  <si>
    <t>TR PAGO (100 ACCS) SRA MARGARITA CABO</t>
  </si>
  <si>
    <t>INVERSIONES MGCO SPA</t>
  </si>
  <si>
    <t>Escritura, Rep. 12.631 / 2012</t>
  </si>
  <si>
    <t>Escritura, Rep. 12.632 / 2012</t>
  </si>
  <si>
    <t>CC</t>
  </si>
  <si>
    <t>CONSTITUCION ECO SpA</t>
  </si>
  <si>
    <t>CONSTITUCION MGCO SpA</t>
  </si>
  <si>
    <t>Escritura, Rep. 8265 / 2013</t>
  </si>
  <si>
    <t>Transformación de sociedad</t>
  </si>
  <si>
    <t>Fecha :</t>
  </si>
  <si>
    <t>14/08/2013</t>
  </si>
  <si>
    <t>Balance Tributario</t>
  </si>
  <si>
    <t>Cuenta Contable</t>
  </si>
  <si>
    <t>Valores Acumulados</t>
  </si>
  <si>
    <t>Saldos</t>
  </si>
  <si>
    <t>Inventario</t>
  </si>
  <si>
    <t>Resultados</t>
  </si>
  <si>
    <t>Débitos</t>
  </si>
  <si>
    <t>Créditos</t>
  </si>
  <si>
    <t>Deudor</t>
  </si>
  <si>
    <t>Acreedor</t>
  </si>
  <si>
    <t>Activo</t>
  </si>
  <si>
    <t>Pasivo</t>
  </si>
  <si>
    <t>Pérdida</t>
  </si>
  <si>
    <t>Ganancia</t>
  </si>
  <si>
    <t xml:space="preserve"> Acumulado mes/año</t>
  </si>
  <si>
    <t>Junio/2013</t>
  </si>
  <si>
    <t>1-11-10-110  CAJA</t>
  </si>
  <si>
    <t>1-11-20-160  FONDO DE INVERSION PRIVADO LOS NOGALES</t>
  </si>
  <si>
    <t>1-11-20-180  OTROS FONDOS DE INVERSION PRIVADOS</t>
  </si>
  <si>
    <t>1-11-45-160  CTA CTE INV SANTA CARMEN</t>
  </si>
  <si>
    <t>1-11-45-500  CTA CTE FIP LOS NOGALES</t>
  </si>
  <si>
    <t>2-15-65-110  PROVISION IMPTO RENTA</t>
  </si>
  <si>
    <t>2-38-10-110  CAPITAL</t>
  </si>
  <si>
    <t>2-38-10-200  APORTES POR CAPITALIZAR</t>
  </si>
  <si>
    <t>2-38-20-120  UTILIDADES ACUMULADAS</t>
  </si>
  <si>
    <t>3-29-40-160  REAJUSTES GANADOS</t>
  </si>
  <si>
    <t>4-29-60-140  FLUCTUACION VALORES PERDIDA</t>
  </si>
  <si>
    <t>4-49-80-110  IMPUESTO RENTA</t>
  </si>
  <si>
    <t>Sub-Totales</t>
  </si>
  <si>
    <t>Pérdidas / Ganancias</t>
  </si>
  <si>
    <t>Total General</t>
  </si>
  <si>
    <t>1-11-20-170  FONDO DE INVERSION PRIVADO LAS ACACIAS</t>
  </si>
  <si>
    <t>1-11-45-510  CTA CTE FIP LAS ACACIAS</t>
  </si>
  <si>
    <t>Informe : Libro Mayor</t>
  </si>
  <si>
    <t>Sistema : Incluye toda la contabilización de todos los Sistemas.</t>
  </si>
  <si>
    <t>Moneda: 01 - Peso Chileno</t>
  </si>
  <si>
    <t xml:space="preserve"> Desde: 01/01/2013  Hasta: 31/12/2013</t>
  </si>
  <si>
    <t>Norma: Tributaria</t>
  </si>
  <si>
    <t>Areas de Negocios:Todas</t>
  </si>
  <si>
    <t>CUENTA</t>
  </si>
  <si>
    <t>FECHA</t>
  </si>
  <si>
    <t>N° COMPROBANTE</t>
  </si>
  <si>
    <t>TIPO</t>
  </si>
  <si>
    <t>N° INTERNO</t>
  </si>
  <si>
    <t xml:space="preserve"> PRESUP. DE CAJA</t>
  </si>
  <si>
    <t>CENTRO DE COSTO</t>
  </si>
  <si>
    <t>AUXILIAR</t>
  </si>
  <si>
    <t>TIPO DOC.</t>
  </si>
  <si>
    <t>NUMERO DOC</t>
  </si>
  <si>
    <t>DET.DE GASTO/INST.FINANCIERO</t>
  </si>
  <si>
    <t xml:space="preserve"> DEBE</t>
  </si>
  <si>
    <t>HABER</t>
  </si>
  <si>
    <t>SALDO</t>
  </si>
  <si>
    <t>DESCRIPCION</t>
  </si>
  <si>
    <t xml:space="preserve">1-11-20-170  FONDO DE INVERSION PRIVADO LAS ACACIAS                      </t>
  </si>
  <si>
    <t>01/01/2013</t>
  </si>
  <si>
    <t>00010300</t>
  </si>
  <si>
    <t>T</t>
  </si>
  <si>
    <t>00000001</t>
  </si>
  <si>
    <t>REGUL PARTICIP INV PATRI 2012 FIP ACACIAS</t>
  </si>
  <si>
    <t>30/06/2013</t>
  </si>
  <si>
    <t>00060000</t>
  </si>
  <si>
    <t>TR. REAJ 100.000 CUOTAS/UF FIP LAS ACAC JUN-2013</t>
  </si>
  <si>
    <t xml:space="preserve">1-11-45-510  CTA CTE FIP LAS ACACIAS                                     </t>
  </si>
  <si>
    <t>00060001</t>
  </si>
  <si>
    <t>00000002</t>
  </si>
  <si>
    <t>TR. REAJ (73.752 CUOTAS/UF) FIP LAS ACACIAS</t>
  </si>
  <si>
    <t>26/07/2013</t>
  </si>
  <si>
    <t>00070300</t>
  </si>
  <si>
    <t xml:space="preserve">2-15-65-110  PROVISION IMPTO RENTA                                       </t>
  </si>
  <si>
    <t>30/04/2013</t>
  </si>
  <si>
    <t>00040301</t>
  </si>
  <si>
    <t>TR REC PROV IMPTO ABR-2013</t>
  </si>
  <si>
    <t>31/05/2013</t>
  </si>
  <si>
    <t>00050301</t>
  </si>
  <si>
    <t>TR REV PROV IMPTO ABR-2013</t>
  </si>
  <si>
    <t>TR REC PROV IMPTO MAY-2013</t>
  </si>
  <si>
    <t>00060002</t>
  </si>
  <si>
    <t>00000003</t>
  </si>
  <si>
    <t>REV PROV IMPTO MAYO-2013</t>
  </si>
  <si>
    <t>REC PROV IMPTO JUNIO-2013</t>
  </si>
  <si>
    <t>31/07/2013</t>
  </si>
  <si>
    <t>00070301</t>
  </si>
  <si>
    <t>PROV IMPTO RENTA 2013 JUL</t>
  </si>
  <si>
    <t>PROV IMPTO RENTA 2013 JUL - REVERSA 2013 JUN</t>
  </si>
  <si>
    <t xml:space="preserve">2-38-20-120  UTILIDADES ACUMULADAS                                       </t>
  </si>
  <si>
    <t xml:space="preserve">3-29-40-160  REAJUSTES GANADOS                                           </t>
  </si>
  <si>
    <t>4-20-010</t>
  </si>
  <si>
    <t xml:space="preserve">4-29-60-140  FLUCTUACION VALORES PERDIDA                                 </t>
  </si>
  <si>
    <t xml:space="preserve">4-49-80-110  IMPUESTO RENTA                                              </t>
  </si>
  <si>
    <t>1-10-010</t>
  </si>
  <si>
    <t>AECOSPA</t>
  </si>
  <si>
    <t>AMGCOSPA</t>
  </si>
  <si>
    <t xml:space="preserve">1-11-20-160  FONDO DE INVERSION PRIVADO LOS NOGALES                      </t>
  </si>
  <si>
    <t>REGUL PARTICIPAC INV-PATRIM 2012 FIP LOS NOGALES</t>
  </si>
  <si>
    <t xml:space="preserve">1-11-20-180  OTROS FONDOS DE INVERSION PRIVADOS                          </t>
  </si>
  <si>
    <t>TR. REAJUS (100.000 CUOTAS/UF) FIP LOS NOGALES JUN-2013</t>
  </si>
  <si>
    <t xml:space="preserve">1-11-45-500  CTA CTE FIP LOS NOGALES                                     </t>
  </si>
  <si>
    <t>TR. REAJ SUSC CUOTAS MGCOSPA DE FIP (UF 73.752) JUN-2013</t>
  </si>
  <si>
    <t>TR. REAJ SUSC CUOTAS MGCOSPA DE FIP (UF 73.752) JUL-2013</t>
  </si>
  <si>
    <t>Compra-Venta de acciones</t>
  </si>
  <si>
    <t>MGCO vende a ECO (1) acción de Inv MGCO SPA</t>
  </si>
  <si>
    <t xml:space="preserve">Valor de la acción </t>
  </si>
  <si>
    <t>Cambio participaciones de Inv MGCO SpA</t>
  </si>
  <si>
    <t>Socio</t>
  </si>
  <si>
    <t>MGCO (pn)</t>
  </si>
  <si>
    <t># Acciones</t>
  </si>
  <si>
    <t>$ Unit</t>
  </si>
  <si>
    <t>Participación</t>
  </si>
  <si>
    <t>%</t>
  </si>
  <si>
    <t>ECO (on)</t>
  </si>
  <si>
    <t>Capital</t>
  </si>
  <si>
    <t>ESTADO CAMBIO SII - FORMULARIO 3239</t>
  </si>
  <si>
    <t>Pedir a JCC formulario de modific socios</t>
  </si>
  <si>
    <t>Pedir a JCC formulario de modific tipo sociedad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</si>
</sst>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_ ;[Red]\-#,##0\ "/>
    <numFmt numFmtId="165" formatCode="0.000%"/>
    <numFmt numFmtId="166" formatCode="_-* #,##0_-;\-* #,##0_-;_-* &quot;-&quot;??_-;_-@_-"/>
    <numFmt numFmtId="167" formatCode="###,###,##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3" borderId="1" applyNumberFormat="0" applyAlignment="0" applyProtection="0"/>
    <xf numFmtId="0" fontId="7" fillId="0" borderId="0"/>
    <xf numFmtId="0" fontId="7" fillId="0" borderId="0"/>
    <xf numFmtId="0" fontId="7" fillId="0" borderId="0"/>
  </cellStyleXfs>
  <cellXfs count="66">
    <xf numFmtId="0" fontId="0" fillId="0" borderId="0" xfId="0"/>
    <xf numFmtId="165" fontId="0" fillId="0" borderId="0" xfId="1" applyNumberFormat="1" applyFont="1"/>
    <xf numFmtId="164" fontId="2" fillId="0" borderId="0" xfId="0" applyNumberFormat="1" applyFont="1"/>
    <xf numFmtId="165" fontId="2" fillId="0" borderId="0" xfId="1" applyNumberFormat="1" applyFont="1"/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164" fontId="0" fillId="0" borderId="0" xfId="0" applyNumberFormat="1" applyFont="1"/>
    <xf numFmtId="0" fontId="5" fillId="3" borderId="1" xfId="7" applyAlignment="1">
      <alignment horizontal="center" vertical="top"/>
    </xf>
    <xf numFmtId="0" fontId="5" fillId="3" borderId="1" xfId="7" applyAlignment="1">
      <alignment vertical="top"/>
    </xf>
    <xf numFmtId="43" fontId="0" fillId="0" borderId="0" xfId="5" applyFont="1"/>
    <xf numFmtId="43" fontId="0" fillId="0" borderId="0" xfId="5" applyFont="1" applyFill="1"/>
    <xf numFmtId="166" fontId="0" fillId="0" borderId="0" xfId="5" applyNumberFormat="1" applyFont="1"/>
    <xf numFmtId="166" fontId="0" fillId="0" borderId="0" xfId="5" applyNumberFormat="1" applyFont="1" applyFill="1"/>
    <xf numFmtId="0" fontId="0" fillId="2" borderId="0" xfId="0" applyFont="1" applyFill="1"/>
    <xf numFmtId="0" fontId="0" fillId="2" borderId="0" xfId="0" applyFont="1" applyFill="1" applyAlignment="1">
      <alignment horizontal="left"/>
    </xf>
    <xf numFmtId="164" fontId="0" fillId="2" borderId="0" xfId="0" applyNumberFormat="1" applyFont="1" applyFill="1"/>
    <xf numFmtId="14" fontId="0" fillId="0" borderId="0" xfId="0" applyNumberFormat="1" applyFont="1"/>
    <xf numFmtId="14" fontId="0" fillId="0" borderId="0" xfId="0" applyNumberFormat="1" applyFont="1" applyAlignment="1">
      <alignment horizontal="left"/>
    </xf>
    <xf numFmtId="0" fontId="5" fillId="3" borderId="1" xfId="7" applyFont="1" applyAlignment="1">
      <alignment horizontal="center" vertical="top"/>
    </xf>
    <xf numFmtId="0" fontId="5" fillId="3" borderId="1" xfId="7" applyFont="1" applyAlignment="1">
      <alignment vertical="top"/>
    </xf>
    <xf numFmtId="0" fontId="0" fillId="0" borderId="0" xfId="0" applyFont="1" applyFill="1"/>
    <xf numFmtId="49" fontId="6" fillId="0" borderId="0" xfId="2" applyNumberFormat="1" applyFont="1" applyBorder="1"/>
    <xf numFmtId="0" fontId="6" fillId="0" borderId="0" xfId="4" applyFont="1" applyAlignment="1">
      <alignment horizontal="left" vertical="top"/>
    </xf>
    <xf numFmtId="0" fontId="4" fillId="0" borderId="0" xfId="6"/>
    <xf numFmtId="0" fontId="0" fillId="4" borderId="0" xfId="0" applyFont="1" applyFill="1"/>
    <xf numFmtId="0" fontId="0" fillId="4" borderId="0" xfId="0" applyFont="1" applyFill="1" applyAlignment="1">
      <alignment horizontal="left"/>
    </xf>
    <xf numFmtId="164" fontId="0" fillId="4" borderId="0" xfId="0" applyNumberFormat="1" applyFont="1" applyFill="1"/>
    <xf numFmtId="165" fontId="0" fillId="4" borderId="0" xfId="1" applyNumberFormat="1" applyFont="1" applyFill="1"/>
    <xf numFmtId="0" fontId="7" fillId="0" borderId="0" xfId="8"/>
    <xf numFmtId="0" fontId="9" fillId="0" borderId="2" xfId="8" applyFont="1" applyBorder="1" applyAlignment="1">
      <alignment vertical="center"/>
    </xf>
    <xf numFmtId="49" fontId="7" fillId="0" borderId="2" xfId="8" applyNumberFormat="1" applyBorder="1"/>
    <xf numFmtId="167" fontId="7" fillId="0" borderId="2" xfId="8" applyNumberFormat="1" applyBorder="1"/>
    <xf numFmtId="49" fontId="9" fillId="0" borderId="2" xfId="8" applyNumberFormat="1" applyFont="1" applyBorder="1"/>
    <xf numFmtId="49" fontId="7" fillId="5" borderId="2" xfId="8" applyNumberFormat="1" applyFill="1" applyBorder="1"/>
    <xf numFmtId="167" fontId="7" fillId="5" borderId="2" xfId="8" applyNumberFormat="1" applyFill="1" applyBorder="1"/>
    <xf numFmtId="0" fontId="7" fillId="0" borderId="0" xfId="9"/>
    <xf numFmtId="0" fontId="9" fillId="0" borderId="2" xfId="9" applyFont="1" applyBorder="1" applyAlignment="1">
      <alignment vertical="center"/>
    </xf>
    <xf numFmtId="49" fontId="7" fillId="0" borderId="2" xfId="9" applyNumberFormat="1" applyBorder="1"/>
    <xf numFmtId="167" fontId="7" fillId="0" borderId="2" xfId="9" applyNumberFormat="1" applyBorder="1"/>
    <xf numFmtId="49" fontId="9" fillId="0" borderId="2" xfId="9" applyNumberFormat="1" applyFont="1" applyBorder="1"/>
    <xf numFmtId="49" fontId="7" fillId="0" borderId="0" xfId="10" applyNumberFormat="1"/>
    <xf numFmtId="0" fontId="7" fillId="0" borderId="0" xfId="10"/>
    <xf numFmtId="166" fontId="7" fillId="0" borderId="0" xfId="5" applyNumberFormat="1" applyFont="1"/>
    <xf numFmtId="0" fontId="0" fillId="5" borderId="0" xfId="0" applyFill="1"/>
    <xf numFmtId="49" fontId="7" fillId="5" borderId="0" xfId="10" applyNumberFormat="1" applyFill="1"/>
    <xf numFmtId="0" fontId="7" fillId="5" borderId="0" xfId="10" applyFill="1"/>
    <xf numFmtId="166" fontId="7" fillId="5" borderId="0" xfId="5" applyNumberFormat="1" applyFont="1" applyFill="1"/>
    <xf numFmtId="49" fontId="7" fillId="5" borderId="2" xfId="9" applyNumberFormat="1" applyFill="1" applyBorder="1"/>
    <xf numFmtId="167" fontId="7" fillId="5" borderId="2" xfId="9" applyNumberFormat="1" applyFill="1" applyBorder="1"/>
    <xf numFmtId="0" fontId="0" fillId="6" borderId="0" xfId="0" applyFill="1"/>
    <xf numFmtId="49" fontId="7" fillId="6" borderId="0" xfId="10" applyNumberFormat="1" applyFill="1"/>
    <xf numFmtId="0" fontId="7" fillId="6" borderId="0" xfId="10" applyFill="1"/>
    <xf numFmtId="166" fontId="7" fillId="6" borderId="0" xfId="5" applyNumberFormat="1" applyFont="1" applyFill="1"/>
    <xf numFmtId="0" fontId="0" fillId="0" borderId="0" xfId="0" applyFont="1" applyAlignment="1">
      <alignment horizontal="right"/>
    </xf>
    <xf numFmtId="0" fontId="2" fillId="0" borderId="0" xfId="0" applyFont="1"/>
    <xf numFmtId="0" fontId="0" fillId="0" borderId="0" xfId="0" applyFont="1" applyAlignment="1">
      <alignment horizontal="center"/>
    </xf>
    <xf numFmtId="164" fontId="2" fillId="7" borderId="0" xfId="0" applyNumberFormat="1" applyFont="1" applyFill="1"/>
    <xf numFmtId="9" fontId="0" fillId="0" borderId="0" xfId="1" applyFont="1"/>
    <xf numFmtId="9" fontId="2" fillId="7" borderId="0" xfId="1" applyFont="1" applyFill="1"/>
    <xf numFmtId="0" fontId="8" fillId="0" borderId="0" xfId="9" applyFont="1" applyAlignment="1">
      <alignment horizontal="center"/>
    </xf>
    <xf numFmtId="0" fontId="9" fillId="0" borderId="2" xfId="9" applyFont="1" applyBorder="1" applyAlignment="1">
      <alignment horizontal="center"/>
    </xf>
    <xf numFmtId="0" fontId="9" fillId="0" borderId="0" xfId="9" applyFont="1" applyAlignment="1">
      <alignment horizontal="center"/>
    </xf>
    <xf numFmtId="0" fontId="8" fillId="0" borderId="0" xfId="8" applyFont="1" applyAlignment="1">
      <alignment horizontal="center"/>
    </xf>
    <xf numFmtId="0" fontId="9" fillId="0" borderId="2" xfId="8" applyFont="1" applyBorder="1" applyAlignment="1">
      <alignment horizontal="center"/>
    </xf>
    <xf numFmtId="0" fontId="9" fillId="0" borderId="0" xfId="8" applyFont="1" applyAlignment="1">
      <alignment horizontal="center"/>
    </xf>
  </cellXfs>
  <cellStyles count="11">
    <cellStyle name="Celda de comprobación" xfId="7" builtinId="23"/>
    <cellStyle name="Millares" xfId="5" builtinId="3"/>
    <cellStyle name="Normal" xfId="0" builtinId="0"/>
    <cellStyle name="Normal 2" xfId="3"/>
    <cellStyle name="Normal 3" xfId="4"/>
    <cellStyle name="Normal_Bce ECO SpA" xfId="9"/>
    <cellStyle name="Normal_Bce MGCO SpA" xfId="8"/>
    <cellStyle name="Normal_Irfe" xfId="2"/>
    <cellStyle name="Normal_Mayores" xfId="10"/>
    <cellStyle name="Porcentaje" xfId="1" builtinId="5"/>
    <cellStyle name="Título" xfId="6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_FAMILY_OFICCE/Desktop/Dropbox/EMPRESAS_CABO/DIVISIONES%20Y%20TRANSFORMACIONES/FIP%20Las%20Acacias%20&amp;%20FIP%20Los%20Nogales/2012_An&#225;lisis%20Escrituras%20Fip%20Las%20Acacias%20&amp;%20Fip%20Los%20Nog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Los Nogales Adm"/>
      <sheetName val="Fip Los Nogales"/>
      <sheetName val="Las Acacias Adm"/>
      <sheetName val="Fip Las Acacias"/>
    </sheetNames>
    <sheetDataSet>
      <sheetData sheetId="0">
        <row r="1">
          <cell r="F1" t="str">
            <v>#</v>
          </cell>
          <cell r="G1" t="str">
            <v>CTA. SOFTLAND</v>
          </cell>
        </row>
        <row r="2">
          <cell r="F2">
            <v>1</v>
          </cell>
          <cell r="G2" t="str">
            <v>1-11-10-110  CAJA</v>
          </cell>
        </row>
        <row r="3">
          <cell r="F3">
            <v>2</v>
          </cell>
          <cell r="G3" t="str">
            <v>1-11-10-120  FONDO FIJO</v>
          </cell>
        </row>
        <row r="4">
          <cell r="F4">
            <v>3</v>
          </cell>
          <cell r="G4" t="str">
            <v>1-11-10-130  CAJA DOLARES</v>
          </cell>
        </row>
        <row r="5">
          <cell r="F5">
            <v>4</v>
          </cell>
          <cell r="G5" t="str">
            <v>1-11-10-140  CAJA EUROS</v>
          </cell>
        </row>
        <row r="6">
          <cell r="F6">
            <v>5</v>
          </cell>
          <cell r="G6" t="str">
            <v>1-11-10-150  BANCO SANTANDER SANTIAGO</v>
          </cell>
        </row>
        <row r="7">
          <cell r="F7">
            <v>6</v>
          </cell>
          <cell r="G7" t="str">
            <v>1-11-10-155  BANCO SANTANDER (USD)</v>
          </cell>
        </row>
        <row r="8">
          <cell r="F8">
            <v>7</v>
          </cell>
          <cell r="G8" t="str">
            <v>1-11-10-160  BANCO SANT-STGO (CONFIRMG)</v>
          </cell>
        </row>
        <row r="9">
          <cell r="F9">
            <v>8</v>
          </cell>
          <cell r="G9" t="str">
            <v>1-11-10-170  BANCO BCI</v>
          </cell>
        </row>
        <row r="10">
          <cell r="F10">
            <v>9</v>
          </cell>
          <cell r="G10" t="str">
            <v>1-11-10-180  BANCO CHILE</v>
          </cell>
        </row>
        <row r="11">
          <cell r="F11">
            <v>10</v>
          </cell>
          <cell r="G11" t="str">
            <v>1-11-10-190  BANCO BICE</v>
          </cell>
        </row>
        <row r="12">
          <cell r="F12">
            <v>11</v>
          </cell>
          <cell r="G12" t="str">
            <v>1-11-10-200  BANCO SCOTIABANK</v>
          </cell>
        </row>
        <row r="13">
          <cell r="F13">
            <v>12</v>
          </cell>
          <cell r="G13" t="str">
            <v>1-11-10-210  BANCO BBVA</v>
          </cell>
        </row>
        <row r="14">
          <cell r="F14">
            <v>13</v>
          </cell>
          <cell r="G14" t="str">
            <v>1-11-10-220  BANCO SECURITY</v>
          </cell>
        </row>
        <row r="15">
          <cell r="F15">
            <v>14</v>
          </cell>
          <cell r="G15" t="str">
            <v>1-11-10-230  BANCO ITAU</v>
          </cell>
        </row>
        <row r="16">
          <cell r="F16">
            <v>15</v>
          </cell>
          <cell r="G16" t="str">
            <v>1-11-10-240  CHEQUES AL DIA</v>
          </cell>
        </row>
        <row r="17">
          <cell r="F17">
            <v>16</v>
          </cell>
          <cell r="G17" t="str">
            <v>1-11-15-110  DEPOSITO A PLAZO</v>
          </cell>
        </row>
        <row r="18">
          <cell r="F18">
            <v>17</v>
          </cell>
          <cell r="G18" t="str">
            <v>1-11-20-110  FONDOS MUTUOS</v>
          </cell>
        </row>
        <row r="19">
          <cell r="F19">
            <v>18</v>
          </cell>
          <cell r="G19" t="str">
            <v>1-11-20-120  ACCIONES</v>
          </cell>
        </row>
        <row r="20">
          <cell r="F20">
            <v>19</v>
          </cell>
          <cell r="G20" t="str">
            <v>1-11-20-130  INVERSIONES MONEX</v>
          </cell>
        </row>
        <row r="21">
          <cell r="F21">
            <v>20</v>
          </cell>
          <cell r="G21" t="str">
            <v>1-11-20-140  INSTRUMENTOS FINANCIEROS</v>
          </cell>
        </row>
        <row r="22">
          <cell r="F22">
            <v>21</v>
          </cell>
          <cell r="G22" t="str">
            <v>1-11-20-150  FONDO DE INVERSION PRIVADO LO VASQUEZ</v>
          </cell>
        </row>
        <row r="23">
          <cell r="F23">
            <v>22</v>
          </cell>
          <cell r="G23" t="str">
            <v>1-11-20-160  FONDO DE INVERSION PRIVADO LOS NOGALES</v>
          </cell>
        </row>
        <row r="24">
          <cell r="F24">
            <v>23</v>
          </cell>
          <cell r="G24" t="str">
            <v>1-11-20-170  FONDO DE INVERSION PRIVADO LAS ACACIAS</v>
          </cell>
        </row>
        <row r="25">
          <cell r="F25">
            <v>24</v>
          </cell>
          <cell r="G25" t="str">
            <v>1-11-25-110  CLIENTES</v>
          </cell>
        </row>
        <row r="26">
          <cell r="F26">
            <v>25</v>
          </cell>
          <cell r="G26" t="str">
            <v>1-11-25-120  PROVISION EDI</v>
          </cell>
        </row>
        <row r="27">
          <cell r="F27">
            <v>26</v>
          </cell>
          <cell r="G27" t="str">
            <v>1-11-25-130  ABONO CTAS POR COBRAR</v>
          </cell>
        </row>
        <row r="28">
          <cell r="F28">
            <v>27</v>
          </cell>
          <cell r="G28" t="str">
            <v>1-11-25-140  CLIENTES STOCK NO DESPACHADO</v>
          </cell>
        </row>
        <row r="29">
          <cell r="F29">
            <v>28</v>
          </cell>
          <cell r="G29" t="str">
            <v>1-11-25-150  CLIENTES VENTAS CON BOLETAS</v>
          </cell>
        </row>
        <row r="30">
          <cell r="F30">
            <v>29</v>
          </cell>
          <cell r="G30" t="str">
            <v>1-11-25-160  CLIENTE BOLETAS POR COBRAR</v>
          </cell>
        </row>
        <row r="31">
          <cell r="F31">
            <v>30</v>
          </cell>
          <cell r="G31" t="str">
            <v>1-11-25-170  CLIENTES EXTRANJEROS</v>
          </cell>
        </row>
        <row r="32">
          <cell r="F32">
            <v>31</v>
          </cell>
          <cell r="G32" t="str">
            <v>1-11-30-110  PAGARES POR COBRAR</v>
          </cell>
        </row>
        <row r="33">
          <cell r="F33">
            <v>32</v>
          </cell>
          <cell r="G33" t="str">
            <v>1-11-30-120  CHEQUES POR COBRAR</v>
          </cell>
        </row>
        <row r="34">
          <cell r="F34">
            <v>33</v>
          </cell>
          <cell r="G34" t="str">
            <v>1-11-30-130  TARJETA DE CREDITO</v>
          </cell>
        </row>
        <row r="35">
          <cell r="F35">
            <v>34</v>
          </cell>
          <cell r="G35" t="str">
            <v>1-11-30-140  TARJETA DE DEBITO</v>
          </cell>
        </row>
        <row r="36">
          <cell r="F36">
            <v>35</v>
          </cell>
          <cell r="G36" t="str">
            <v>1-11-30-150  PROVISION EDI DOCTOS POR COBRAR</v>
          </cell>
        </row>
        <row r="37">
          <cell r="F37">
            <v>36</v>
          </cell>
          <cell r="G37" t="str">
            <v>1-11-30-160  ABONO DOCUMENTOS</v>
          </cell>
        </row>
        <row r="38">
          <cell r="F38">
            <v>37</v>
          </cell>
          <cell r="G38" t="str">
            <v>1-11-30-170  DOCUMENTOS PROTESTADOS</v>
          </cell>
        </row>
        <row r="39">
          <cell r="F39">
            <v>38</v>
          </cell>
          <cell r="G39" t="str">
            <v>1-11-30-180  DOCUMENTOS POR COBRAR FACTORING</v>
          </cell>
        </row>
        <row r="40">
          <cell r="F40">
            <v>39</v>
          </cell>
          <cell r="G40" t="str">
            <v>1-11-30-190  INTERESES POR DEVENGAR FACTORING</v>
          </cell>
        </row>
        <row r="41">
          <cell r="F41">
            <v>40</v>
          </cell>
          <cell r="G41" t="str">
            <v>1-11-35-110  PRESTAMOS AL PERSONAL</v>
          </cell>
        </row>
        <row r="42">
          <cell r="F42">
            <v>41</v>
          </cell>
          <cell r="G42" t="str">
            <v>1-11-35-120  ANTICIPOS PERSONAL</v>
          </cell>
        </row>
        <row r="43">
          <cell r="F43">
            <v>42</v>
          </cell>
          <cell r="G43" t="str">
            <v>1-11-35-130  CTA PARTICULAR SRA CLARA OSMER</v>
          </cell>
        </row>
        <row r="44">
          <cell r="F44">
            <v>43</v>
          </cell>
          <cell r="G44" t="str">
            <v>1-11-35-140  CTA PARTICULAR SR ULPIANO CABO</v>
          </cell>
        </row>
        <row r="45">
          <cell r="F45">
            <v>44</v>
          </cell>
          <cell r="G45" t="str">
            <v>1-11-35-150  CTA PARTICULAR SR ENRIQUE CABO</v>
          </cell>
        </row>
        <row r="46">
          <cell r="F46">
            <v>45</v>
          </cell>
          <cell r="G46" t="str">
            <v>1-11-35-160  CTA PARTICULAR SRA MARGARITA CABO</v>
          </cell>
        </row>
        <row r="47">
          <cell r="F47">
            <v>46</v>
          </cell>
          <cell r="G47" t="str">
            <v>1-11-35-170  CTA PARTICULAR INV SAN RODRIGO</v>
          </cell>
        </row>
        <row r="48">
          <cell r="F48">
            <v>47</v>
          </cell>
          <cell r="G48" t="str">
            <v>1-11-35-180  CTA PARTICULAR INV SAN JOAQUIN</v>
          </cell>
        </row>
        <row r="49">
          <cell r="F49">
            <v>48</v>
          </cell>
          <cell r="G49" t="str">
            <v>1-11-35-190  CTA PARTICULAR SANTA MAGDALENA</v>
          </cell>
        </row>
        <row r="50">
          <cell r="F50">
            <v>49</v>
          </cell>
          <cell r="G50" t="str">
            <v>1-11-35-195  CTA PARTICULAR SAN MARCELO</v>
          </cell>
        </row>
        <row r="51">
          <cell r="F51">
            <v>50</v>
          </cell>
          <cell r="G51" t="str">
            <v>1-11-35-200  CTA PARTICULAR SANTA CARMEN</v>
          </cell>
        </row>
        <row r="52">
          <cell r="F52">
            <v>51</v>
          </cell>
          <cell r="G52" t="str">
            <v>1-11-35-210  CTA PARTICULAR SANTA CLARA</v>
          </cell>
        </row>
        <row r="53">
          <cell r="F53">
            <v>52</v>
          </cell>
          <cell r="G53" t="str">
            <v>1-11-35-220  CTA PARTICULAR SAN CLEMENTE</v>
          </cell>
        </row>
        <row r="54">
          <cell r="F54">
            <v>53</v>
          </cell>
          <cell r="G54" t="str">
            <v>1-11-35-230  CTA PARTICULAR MARCELO CABO</v>
          </cell>
        </row>
        <row r="55">
          <cell r="F55">
            <v>54</v>
          </cell>
          <cell r="G55" t="str">
            <v>1-11-35-240  FONDOS A RENDIR</v>
          </cell>
        </row>
        <row r="56">
          <cell r="F56">
            <v>55</v>
          </cell>
          <cell r="G56" t="str">
            <v>1-11-35-250  ANTICIPO PROVEEDORES</v>
          </cell>
        </row>
        <row r="57">
          <cell r="F57">
            <v>56</v>
          </cell>
          <cell r="G57" t="str">
            <v>1-11-35-260  CCAF (ASIG FAMILIAR)</v>
          </cell>
        </row>
        <row r="58">
          <cell r="F58">
            <v>57</v>
          </cell>
          <cell r="G58" t="str">
            <v>1-11-35-270  DEUDORES VARIOS</v>
          </cell>
        </row>
        <row r="59">
          <cell r="F59">
            <v>58</v>
          </cell>
          <cell r="G59" t="str">
            <v>1-11-35-275  INTERESES POR DEVENGAR PRESTAMO</v>
          </cell>
        </row>
        <row r="60">
          <cell r="F60">
            <v>59</v>
          </cell>
          <cell r="G60" t="str">
            <v>1-11-35-280  DEUDORES LEASING</v>
          </cell>
        </row>
        <row r="61">
          <cell r="F61">
            <v>60</v>
          </cell>
          <cell r="G61" t="str">
            <v>1-11-35-290  INTERESES POR DEVENGAR LEASING</v>
          </cell>
        </row>
        <row r="62">
          <cell r="F62">
            <v>61</v>
          </cell>
          <cell r="G62" t="str">
            <v>1-11-35-300  CTA CTE AGENCIA ADUANA</v>
          </cell>
        </row>
        <row r="63">
          <cell r="F63">
            <v>62</v>
          </cell>
          <cell r="G63" t="str">
            <v>1-11-35-310  CTA CTE OTROS</v>
          </cell>
        </row>
        <row r="64">
          <cell r="F64">
            <v>63</v>
          </cell>
          <cell r="G64" t="str">
            <v>1-11-35-320  GARANTIA POR ARRIENDOS</v>
          </cell>
        </row>
        <row r="65">
          <cell r="F65">
            <v>64</v>
          </cell>
          <cell r="G65" t="str">
            <v>1-11-35-330  GARANTIAS VARIAS</v>
          </cell>
        </row>
        <row r="66">
          <cell r="F66">
            <v>65</v>
          </cell>
          <cell r="G66" t="str">
            <v>1-11-35-340  ANTICIPO DE HONORARIOS</v>
          </cell>
        </row>
        <row r="67">
          <cell r="F67">
            <v>66</v>
          </cell>
          <cell r="G67" t="str">
            <v>1-11-35-350  CTA CTE PELUQUEROS</v>
          </cell>
        </row>
        <row r="68">
          <cell r="F68">
            <v>67</v>
          </cell>
          <cell r="G68" t="str">
            <v>1-11-35-400  CTA CTE PERSONAL ULPIANO CABO</v>
          </cell>
        </row>
        <row r="69">
          <cell r="F69">
            <v>68</v>
          </cell>
          <cell r="G69" t="str">
            <v>1-11-35-410  CTA CTE PERSONAL CLARA OSMER</v>
          </cell>
        </row>
        <row r="70">
          <cell r="F70">
            <v>69</v>
          </cell>
          <cell r="G70" t="str">
            <v>1-11-35-420  CTA CTE PERSONAL ENRIQUE CABO</v>
          </cell>
        </row>
        <row r="71">
          <cell r="F71">
            <v>70</v>
          </cell>
          <cell r="G71" t="str">
            <v>1-11-35-430  CTA CTE PERSONAL MARGARITA CABO</v>
          </cell>
        </row>
        <row r="72">
          <cell r="F72">
            <v>71</v>
          </cell>
          <cell r="G72" t="str">
            <v>1-11-35-440  CTA CTE PERSONAL MARCELO CABO</v>
          </cell>
        </row>
        <row r="73">
          <cell r="F73">
            <v>72</v>
          </cell>
          <cell r="G73" t="str">
            <v>1-11-35-450  PTMO ENRIQUE CABO</v>
          </cell>
        </row>
        <row r="74">
          <cell r="F74">
            <v>73</v>
          </cell>
          <cell r="G74" t="str">
            <v>1-11-35-460  PTMO MARGARITA CABO</v>
          </cell>
        </row>
        <row r="75">
          <cell r="F75">
            <v>74</v>
          </cell>
          <cell r="G75" t="str">
            <v>1-11-35-510  CTA PARTICULAR E CILVETI</v>
          </cell>
        </row>
        <row r="76">
          <cell r="F76">
            <v>75</v>
          </cell>
          <cell r="G76" t="str">
            <v>1-11-35-520  CTA PARTICULAR V CILVETI</v>
          </cell>
        </row>
        <row r="77">
          <cell r="F77">
            <v>76</v>
          </cell>
          <cell r="G77" t="str">
            <v>1-11-35-530  CTA PARTICULAR H SALAS</v>
          </cell>
        </row>
        <row r="78">
          <cell r="F78">
            <v>77</v>
          </cell>
          <cell r="G78" t="str">
            <v>1-11-40-110  CLIENTES EMPR RELAC</v>
          </cell>
        </row>
        <row r="79">
          <cell r="F79">
            <v>78</v>
          </cell>
          <cell r="G79" t="str">
            <v>1-11-40-120  DOCTOS POR COBRAR EMPR RELAC</v>
          </cell>
        </row>
        <row r="80">
          <cell r="F80">
            <v>79</v>
          </cell>
          <cell r="G80" t="str">
            <v>1-11-45-110  CTA CTE MADERAS IMPERIAL</v>
          </cell>
        </row>
        <row r="81">
          <cell r="F81">
            <v>80</v>
          </cell>
          <cell r="G81" t="str">
            <v>1-11-45-120  CTA CTE FERRETERIA IMPERIAL</v>
          </cell>
        </row>
        <row r="82">
          <cell r="F82">
            <v>81</v>
          </cell>
          <cell r="G82" t="str">
            <v>1-11-45-130  CTA CTE MAIPU IMPERIAL</v>
          </cell>
        </row>
        <row r="83">
          <cell r="F83">
            <v>82</v>
          </cell>
          <cell r="G83" t="str">
            <v>1-11-45-140  CTA CTE INVERSIONES IMPERIAL</v>
          </cell>
        </row>
        <row r="84">
          <cell r="F84">
            <v>83</v>
          </cell>
          <cell r="G84" t="str">
            <v>1-11-45-150  CTA CTE MUEBLES IMPERIAL</v>
          </cell>
        </row>
        <row r="85">
          <cell r="F85">
            <v>84</v>
          </cell>
          <cell r="G85" t="str">
            <v>1-11-45-160  CTA CTE INV SANTA CARMEN</v>
          </cell>
        </row>
        <row r="86">
          <cell r="F86">
            <v>85</v>
          </cell>
          <cell r="G86" t="str">
            <v>1-11-45-170  CTA CTE INV SAN RODRIGO</v>
          </cell>
        </row>
        <row r="87">
          <cell r="F87">
            <v>86</v>
          </cell>
          <cell r="G87" t="str">
            <v>1-11-45-180  CTA CTE INV SANTA MARGARITA</v>
          </cell>
        </row>
        <row r="88">
          <cell r="F88">
            <v>87</v>
          </cell>
          <cell r="G88" t="str">
            <v>1-11-45-190  CTA CTE INV SAN ENRIQUE</v>
          </cell>
        </row>
        <row r="89">
          <cell r="F89">
            <v>88</v>
          </cell>
          <cell r="G89" t="str">
            <v>1-11-45-200  CTA CTE INV ASTURIAS</v>
          </cell>
        </row>
        <row r="90">
          <cell r="F90">
            <v>89</v>
          </cell>
          <cell r="G90" t="str">
            <v>1-11-45-210  CTA CTE TTES SANTA ANA</v>
          </cell>
        </row>
        <row r="91">
          <cell r="F91">
            <v>90</v>
          </cell>
          <cell r="G91" t="str">
            <v>1-11-45-220  CTA CTE TTES ASTUR</v>
          </cell>
        </row>
        <row r="92">
          <cell r="F92">
            <v>91</v>
          </cell>
          <cell r="G92" t="str">
            <v>1-11-45-230  CTA CTE TTES SANTA JULIA</v>
          </cell>
        </row>
        <row r="93">
          <cell r="F93">
            <v>92</v>
          </cell>
          <cell r="G93" t="str">
            <v>1-11-45-240  CTA CTE TTES SAN ALEJANDRO</v>
          </cell>
        </row>
        <row r="94">
          <cell r="F94">
            <v>93</v>
          </cell>
          <cell r="G94" t="str">
            <v>1-11-45-250  CTA CTE IMPERIAL SA</v>
          </cell>
        </row>
        <row r="95">
          <cell r="F95">
            <v>94</v>
          </cell>
          <cell r="G95" t="str">
            <v>1-11-45-260  CTA CTE INV E INM STA CLARA</v>
          </cell>
        </row>
        <row r="96">
          <cell r="F96">
            <v>95</v>
          </cell>
          <cell r="G96" t="str">
            <v>1-11-45-270  CTA CTE SRA MARGARITA CABO O</v>
          </cell>
        </row>
        <row r="97">
          <cell r="F97">
            <v>96</v>
          </cell>
          <cell r="G97" t="str">
            <v>1-11-45-280  CTA CTE MARCELO CABO O</v>
          </cell>
        </row>
        <row r="98">
          <cell r="F98">
            <v>97</v>
          </cell>
          <cell r="G98" t="str">
            <v>1-11-45-290  CTA CTE SR ENRIQUE CABO O</v>
          </cell>
        </row>
        <row r="99">
          <cell r="F99">
            <v>98</v>
          </cell>
          <cell r="G99" t="str">
            <v>1-11-45-300  CTA CTE SRA CLARA OSMER C</v>
          </cell>
        </row>
        <row r="100">
          <cell r="F100">
            <v>99</v>
          </cell>
          <cell r="G100" t="str">
            <v>1-11-45-310  CTA CTE SR ULPIANO CABO R</v>
          </cell>
        </row>
        <row r="101">
          <cell r="F101">
            <v>100</v>
          </cell>
          <cell r="G101" t="str">
            <v>1-11-45-320  CTA CTE IRFE LTDA</v>
          </cell>
        </row>
        <row r="102">
          <cell r="F102">
            <v>101</v>
          </cell>
          <cell r="G102" t="str">
            <v>1-11-45-330  CTA CTE THAI LTDA</v>
          </cell>
        </row>
        <row r="103">
          <cell r="F103">
            <v>102</v>
          </cell>
          <cell r="G103" t="str">
            <v>1-11-45-340  CTA CTE INV ALEVIA</v>
          </cell>
        </row>
        <row r="104">
          <cell r="F104">
            <v>103</v>
          </cell>
          <cell r="G104" t="str">
            <v>1-11-45-350  CTA CTE COM EUCLIDES</v>
          </cell>
        </row>
        <row r="105">
          <cell r="F105">
            <v>104</v>
          </cell>
          <cell r="G105" t="str">
            <v>1-11-45-360  CTA CTE INV RIO CARES</v>
          </cell>
        </row>
        <row r="106">
          <cell r="F106">
            <v>105</v>
          </cell>
          <cell r="G106" t="str">
            <v>1-11-45-370  CTA CTE INV SIEJO</v>
          </cell>
        </row>
        <row r="107">
          <cell r="F107">
            <v>106</v>
          </cell>
          <cell r="G107" t="str">
            <v>1-11-45-390  CTA CTE INV SAN JOAQUIN</v>
          </cell>
        </row>
        <row r="108">
          <cell r="F108">
            <v>107</v>
          </cell>
          <cell r="G108" t="str">
            <v>1-11-45-400  CTA CTE INV MGCOCARES</v>
          </cell>
        </row>
        <row r="109">
          <cell r="F109">
            <v>108</v>
          </cell>
          <cell r="G109" t="str">
            <v>1-11-45-410  CTA CTE INV SANTA MAGDALENA</v>
          </cell>
        </row>
        <row r="110">
          <cell r="F110">
            <v>109</v>
          </cell>
          <cell r="G110" t="str">
            <v>1-11-45-420  CTA CTE INV ECOCARES</v>
          </cell>
        </row>
        <row r="111">
          <cell r="F111">
            <v>110</v>
          </cell>
          <cell r="G111" t="str">
            <v>1-11-45-430  CTA CTE INV SAN CLEMENTE</v>
          </cell>
        </row>
        <row r="112">
          <cell r="F112">
            <v>111</v>
          </cell>
          <cell r="G112" t="str">
            <v>1-11-45-440  CTA CTE ESTEBAN MINASSIAN Y CIA LTDA</v>
          </cell>
        </row>
        <row r="113">
          <cell r="F113">
            <v>112</v>
          </cell>
          <cell r="G113" t="str">
            <v>1-11-45-450  CTA CTE MAPOCHO</v>
          </cell>
        </row>
        <row r="114">
          <cell r="F114">
            <v>113</v>
          </cell>
          <cell r="G114" t="str">
            <v>1-11-45-460  CTA CTE INV SAN MARCELO</v>
          </cell>
        </row>
        <row r="115">
          <cell r="F115">
            <v>114</v>
          </cell>
          <cell r="G115" t="str">
            <v>1-11-45-470  CTA CTE FIP LO VASQUEZ</v>
          </cell>
        </row>
        <row r="116">
          <cell r="F116">
            <v>115</v>
          </cell>
          <cell r="G116" t="str">
            <v>1-11-45-480  CTA CTE INV ORGALLA</v>
          </cell>
        </row>
        <row r="117">
          <cell r="F117">
            <v>116</v>
          </cell>
          <cell r="G117" t="str">
            <v>1-11-45-490  CTA CTE INV EMMCO</v>
          </cell>
        </row>
        <row r="118">
          <cell r="F118">
            <v>117</v>
          </cell>
          <cell r="G118" t="str">
            <v>1-11-45-500  CTA CTE FIP LOS NOGALES</v>
          </cell>
        </row>
        <row r="119">
          <cell r="F119">
            <v>118</v>
          </cell>
          <cell r="G119" t="str">
            <v>1-11-45-510  CTA CTE FIP LAS ACACIAS</v>
          </cell>
        </row>
        <row r="120">
          <cell r="F120">
            <v>119</v>
          </cell>
          <cell r="G120" t="str">
            <v>1-11-45-520  CTA CTE INV ECO SPA</v>
          </cell>
        </row>
        <row r="121">
          <cell r="F121">
            <v>120</v>
          </cell>
          <cell r="G121" t="str">
            <v>1-11-45-530  CTA CTE INV MGCO SPA</v>
          </cell>
        </row>
        <row r="122">
          <cell r="F122">
            <v>121</v>
          </cell>
          <cell r="G122" t="str">
            <v>1-11-50-110  EXISTENCIAS NACIONALES</v>
          </cell>
        </row>
        <row r="123">
          <cell r="F123">
            <v>122</v>
          </cell>
          <cell r="G123" t="str">
            <v>1-11-50-120  MERCADERIA POR DESPACHAR</v>
          </cell>
        </row>
        <row r="124">
          <cell r="F124">
            <v>123</v>
          </cell>
          <cell r="G124" t="str">
            <v>1-11-50-130  EXISTENCIAS EN TRANSITO</v>
          </cell>
        </row>
        <row r="125">
          <cell r="F125">
            <v>124</v>
          </cell>
          <cell r="G125" t="str">
            <v>1-11-50-140  EXITENCIA OBSOLETA; BAJA</v>
          </cell>
        </row>
        <row r="126">
          <cell r="F126">
            <v>125</v>
          </cell>
          <cell r="G126" t="str">
            <v>1-11-50-150  EXITENCIAS IMPORTADAS</v>
          </cell>
        </row>
        <row r="127">
          <cell r="F127">
            <v>126</v>
          </cell>
          <cell r="G127" t="str">
            <v>1-11-55-110  IVA CREDITO FISCAL</v>
          </cell>
        </row>
        <row r="128">
          <cell r="F128">
            <v>127</v>
          </cell>
          <cell r="G128" t="str">
            <v>1-11-55-120  PPM</v>
          </cell>
        </row>
        <row r="129">
          <cell r="F129">
            <v>128</v>
          </cell>
          <cell r="G129" t="str">
            <v>1-11-55-130  CREDITO POR CONTRIBUCIONES BIENES RAICES</v>
          </cell>
        </row>
        <row r="130">
          <cell r="F130">
            <v>129</v>
          </cell>
          <cell r="G130" t="str">
            <v>1-11-55-140  CREDITO 4% ACTIVO FIJO</v>
          </cell>
        </row>
        <row r="131">
          <cell r="F131">
            <v>130</v>
          </cell>
          <cell r="G131" t="str">
            <v>1-11-55-150  OTROS CREDITOS FISCALES</v>
          </cell>
        </row>
        <row r="132">
          <cell r="F132">
            <v>131</v>
          </cell>
          <cell r="G132" t="str">
            <v>1-11-55-160  CREDITO SENCE</v>
          </cell>
        </row>
        <row r="133">
          <cell r="F133">
            <v>132</v>
          </cell>
          <cell r="G133" t="str">
            <v>1-11-60-110  ARRIENDOS ANTICIPADOS</v>
          </cell>
        </row>
        <row r="134">
          <cell r="F134">
            <v>133</v>
          </cell>
          <cell r="G134" t="str">
            <v>1-11-60-120  SEGUROS ANTICIPADOS</v>
          </cell>
        </row>
        <row r="135">
          <cell r="F135">
            <v>134</v>
          </cell>
          <cell r="G135" t="str">
            <v>1-11-65-110  ACTIVOS IMPUESTOS DIFERIDOS</v>
          </cell>
        </row>
        <row r="136">
          <cell r="F136">
            <v>135</v>
          </cell>
          <cell r="G136" t="str">
            <v>1-11-70-110  OTROS ACTIVOS</v>
          </cell>
        </row>
        <row r="137">
          <cell r="F137">
            <v>136</v>
          </cell>
          <cell r="G137" t="str">
            <v>1-11-70-120  SEGURO DE CAMBIO POR COBRAR</v>
          </cell>
        </row>
        <row r="138">
          <cell r="F138">
            <v>137</v>
          </cell>
          <cell r="G138" t="str">
            <v>1-22-10-110  TERRENOS</v>
          </cell>
        </row>
        <row r="139">
          <cell r="F139">
            <v>138</v>
          </cell>
          <cell r="G139" t="str">
            <v>1-22-10-120  TERRENOS ADQ ARRENDADOS</v>
          </cell>
        </row>
        <row r="140">
          <cell r="F140">
            <v>139</v>
          </cell>
          <cell r="G140" t="str">
            <v>1-22-10-130  TERRENOS ADQ EX LEASING</v>
          </cell>
        </row>
        <row r="141">
          <cell r="F141">
            <v>140</v>
          </cell>
          <cell r="G141" t="str">
            <v>1-22-10-140  TERRENOS ADQ EX LEASING ARRENDADOS</v>
          </cell>
        </row>
        <row r="142">
          <cell r="F142">
            <v>141</v>
          </cell>
          <cell r="G142" t="str">
            <v>1-22-20-110  OBRAS EN CONSTRUCCION</v>
          </cell>
        </row>
        <row r="143">
          <cell r="F143">
            <v>142</v>
          </cell>
          <cell r="G143" t="str">
            <v>1-22-20-120  OBRAS EN CONSTRUCCION (ABONOS)</v>
          </cell>
        </row>
        <row r="144">
          <cell r="F144">
            <v>143</v>
          </cell>
          <cell r="G144" t="str">
            <v>1-22-20-130  EDIFICIOS E INSTALACIONES</v>
          </cell>
        </row>
        <row r="145">
          <cell r="F145">
            <v>144</v>
          </cell>
          <cell r="G145" t="str">
            <v>1-22-20-135  DEPREC ACUM EDIFICIOS E INSTALACIONES</v>
          </cell>
        </row>
        <row r="146">
          <cell r="F146">
            <v>145</v>
          </cell>
          <cell r="G146" t="str">
            <v>1-22-20-140  EDIFICIOS ADQ ARRENDADOS</v>
          </cell>
        </row>
        <row r="147">
          <cell r="F147">
            <v>146</v>
          </cell>
          <cell r="G147" t="str">
            <v>1-22-20-145  DEPREC ACUM EDIFICIOS ADQ ARRENDADOS</v>
          </cell>
        </row>
        <row r="148">
          <cell r="F148">
            <v>147</v>
          </cell>
          <cell r="G148" t="str">
            <v>1-22-20-150  INSTALACIONES</v>
          </cell>
        </row>
        <row r="149">
          <cell r="F149">
            <v>148</v>
          </cell>
          <cell r="G149" t="str">
            <v>1-22-20-155  DEPREC ACUM INSTALACIONES</v>
          </cell>
        </row>
        <row r="150">
          <cell r="F150">
            <v>149</v>
          </cell>
          <cell r="G150" t="str">
            <v>1-22-20-190  EDIFICIOS ADQ EX LEASING</v>
          </cell>
        </row>
        <row r="151">
          <cell r="F151">
            <v>150</v>
          </cell>
          <cell r="G151" t="str">
            <v>1-22-20-195  DEPREC ACUM EDIFICIOS ADQ EX LEASING</v>
          </cell>
        </row>
        <row r="152">
          <cell r="F152">
            <v>151</v>
          </cell>
          <cell r="G152" t="str">
            <v>1-22-20-200  EDIFICIOS ADQ EX LEASING ARRENDADOS</v>
          </cell>
        </row>
        <row r="153">
          <cell r="F153">
            <v>152</v>
          </cell>
          <cell r="G153" t="str">
            <v>1-22-20-205  DEPREC ACUM EDIFICIOS ADQ EX LEASING ARRENDADOS</v>
          </cell>
        </row>
        <row r="154">
          <cell r="F154">
            <v>153</v>
          </cell>
          <cell r="G154" t="str">
            <v>1-22-30-110  INSTALACIONES ARRENDADAS</v>
          </cell>
        </row>
        <row r="155">
          <cell r="F155">
            <v>154</v>
          </cell>
          <cell r="G155" t="str">
            <v>1-22-30-115  DEPREC ACUM INSTALACIONES ARRENDADAS</v>
          </cell>
        </row>
        <row r="156">
          <cell r="F156">
            <v>155</v>
          </cell>
          <cell r="G156" t="str">
            <v>1-22-40-110  MAQUINARIAS Y EQUIPOS</v>
          </cell>
        </row>
        <row r="157">
          <cell r="F157">
            <v>156</v>
          </cell>
          <cell r="G157" t="str">
            <v>1-22-40-115  DEPREC ACUM INSTALACIONES ARRENDADAS</v>
          </cell>
        </row>
        <row r="158">
          <cell r="F158">
            <v>157</v>
          </cell>
          <cell r="G158" t="str">
            <v>1-22-40-120  VEHICULOS</v>
          </cell>
        </row>
        <row r="159">
          <cell r="F159">
            <v>158</v>
          </cell>
          <cell r="G159" t="str">
            <v>1-22-40-125  DEPREC ACUM VEHICULOS</v>
          </cell>
        </row>
        <row r="160">
          <cell r="F160">
            <v>159</v>
          </cell>
          <cell r="G160" t="str">
            <v>1-22-40-130  EQUIPOS DE COMPUTACION</v>
          </cell>
        </row>
        <row r="161">
          <cell r="F161">
            <v>160</v>
          </cell>
          <cell r="G161" t="str">
            <v>1-22-40-135  DEPREC ACUM EQUIPOS DE COMPUTACION</v>
          </cell>
        </row>
        <row r="162">
          <cell r="F162">
            <v>161</v>
          </cell>
          <cell r="G162" t="str">
            <v>1-22-50-110  TERRENOS ADQ EN LEASING</v>
          </cell>
        </row>
        <row r="163">
          <cell r="F163">
            <v>162</v>
          </cell>
          <cell r="G163" t="str">
            <v>1-22-50-120  EDIF E INSTAL ADQ EN LEASING</v>
          </cell>
        </row>
        <row r="164">
          <cell r="F164">
            <v>163</v>
          </cell>
          <cell r="G164" t="str">
            <v>1-22-50-125  DEPREC ACUM EDIFICIOS ADQ EN LEASING</v>
          </cell>
        </row>
        <row r="165">
          <cell r="F165">
            <v>164</v>
          </cell>
          <cell r="G165" t="str">
            <v>1-22-50-130  INSTALACIONES ADQ EN LEASING</v>
          </cell>
        </row>
        <row r="166">
          <cell r="F166">
            <v>165</v>
          </cell>
          <cell r="G166" t="str">
            <v>1-22-50-135  DEPREC ACUM INSTALAC ADQ EN LEASING</v>
          </cell>
        </row>
        <row r="167">
          <cell r="F167">
            <v>166</v>
          </cell>
          <cell r="G167" t="str">
            <v>1-22-50-140  MUEBLES Y UTILES</v>
          </cell>
        </row>
        <row r="168">
          <cell r="F168">
            <v>167</v>
          </cell>
          <cell r="G168" t="str">
            <v>1-22-50-145  DEPREC ACUM MUEBLES Y UTILES</v>
          </cell>
        </row>
        <row r="169">
          <cell r="F169">
            <v>168</v>
          </cell>
          <cell r="G169" t="str">
            <v>1-22-50-150  OTROS ACTIVOS FIJOS</v>
          </cell>
        </row>
        <row r="170">
          <cell r="F170">
            <v>169</v>
          </cell>
          <cell r="G170" t="str">
            <v>1-22-50-155  DEPREC ACUM OTROS ACTIVOS FIJOS</v>
          </cell>
        </row>
        <row r="171">
          <cell r="F171">
            <v>170</v>
          </cell>
          <cell r="G171" t="str">
            <v>1-22-50-160  OTROS ACTIVOS ADQ EN LEASING</v>
          </cell>
        </row>
        <row r="172">
          <cell r="F172">
            <v>171</v>
          </cell>
          <cell r="G172" t="str">
            <v>1-22-50-165  DEPREC ACUM OTROS ACTIVOS ADQ EN LEASING</v>
          </cell>
        </row>
        <row r="173">
          <cell r="F173">
            <v>172</v>
          </cell>
          <cell r="G173" t="str">
            <v>1-22-50-220  TERRENOS ADQ EN LEASING ARRENDADOS</v>
          </cell>
        </row>
        <row r="174">
          <cell r="F174">
            <v>173</v>
          </cell>
          <cell r="G174" t="str">
            <v>1-22-50-230  EDIFICIOS ADQ EN LEASING ARRENDADOS</v>
          </cell>
        </row>
        <row r="175">
          <cell r="F175">
            <v>174</v>
          </cell>
          <cell r="G175" t="str">
            <v>1-22-50-235  DEPREC ACUM EDIFICIOS ADQ EN LEASING ARRENDADOS</v>
          </cell>
        </row>
        <row r="176">
          <cell r="F176">
            <v>175</v>
          </cell>
          <cell r="G176" t="str">
            <v>1-33-10-110  INVERSION EMPR RELAC SANTA CLARA</v>
          </cell>
        </row>
        <row r="177">
          <cell r="F177">
            <v>176</v>
          </cell>
          <cell r="G177" t="str">
            <v>1-33-10-120  INVERSION EMPR RELAC INV IMPERIAL SA</v>
          </cell>
        </row>
        <row r="178">
          <cell r="F178">
            <v>177</v>
          </cell>
          <cell r="G178" t="str">
            <v>1-33-10-130  INVERSION EMPR RELAC MUEBLES IMPERIAL</v>
          </cell>
        </row>
        <row r="179">
          <cell r="F179">
            <v>178</v>
          </cell>
          <cell r="G179" t="str">
            <v>1-33-10-140  INVERSION EMPR RELAC MAPOCHO IMPERIAL</v>
          </cell>
        </row>
        <row r="180">
          <cell r="F180">
            <v>179</v>
          </cell>
          <cell r="G180" t="str">
            <v>1-33-10-150  INVERSION EMPR RELAC MAIPU IMPERIAL</v>
          </cell>
        </row>
        <row r="181">
          <cell r="F181">
            <v>180</v>
          </cell>
          <cell r="G181" t="str">
            <v>1-33-10-160  INVERSION EMPR RELAC VESPUCIO IMPERIAL</v>
          </cell>
        </row>
        <row r="182">
          <cell r="F182">
            <v>181</v>
          </cell>
          <cell r="G182" t="str">
            <v>1-33-10-170  INVERSION EMPR RELAC FLORIDA IMPERIAL</v>
          </cell>
        </row>
        <row r="183">
          <cell r="F183">
            <v>182</v>
          </cell>
          <cell r="G183" t="str">
            <v>1-33-10-180  INVERSION EMPR RELAC VALPARAISO IMPERIAL</v>
          </cell>
        </row>
        <row r="184">
          <cell r="F184">
            <v>183</v>
          </cell>
          <cell r="G184" t="str">
            <v>1-33-10-190  INVERSION EMPR RELAC CERAMICAS</v>
          </cell>
        </row>
        <row r="185">
          <cell r="F185">
            <v>184</v>
          </cell>
          <cell r="G185" t="str">
            <v>1-33-10-200  INVERSION EMPR RELAC IRFE</v>
          </cell>
        </row>
        <row r="186">
          <cell r="F186">
            <v>185</v>
          </cell>
          <cell r="G186" t="str">
            <v>1-33-10-210  INVERSION EMPR RELAC OLIMPO</v>
          </cell>
        </row>
        <row r="187">
          <cell r="F187">
            <v>186</v>
          </cell>
          <cell r="G187" t="str">
            <v>1-33-10-220  INVERSION EMPR RELAC CONCEPCION IMPERIAL</v>
          </cell>
        </row>
        <row r="188">
          <cell r="F188">
            <v>187</v>
          </cell>
          <cell r="G188" t="str">
            <v>1-33-10-230  INVERSION EMPR RELAC INV SANTA CARMEN</v>
          </cell>
        </row>
        <row r="189">
          <cell r="F189">
            <v>188</v>
          </cell>
          <cell r="G189" t="str">
            <v>1-33-10-240  INVERSION EMPR RELAC SANTA ANA</v>
          </cell>
        </row>
        <row r="190">
          <cell r="F190">
            <v>189</v>
          </cell>
          <cell r="G190" t="str">
            <v>1-33-10-250  INVERSION EMPR RELAC EUCLIDES LTDA</v>
          </cell>
        </row>
        <row r="191">
          <cell r="F191">
            <v>190</v>
          </cell>
          <cell r="G191" t="str">
            <v>1-33-10-260  INVERSION EMPR RELAC INV SIEJO LTDA</v>
          </cell>
        </row>
        <row r="192">
          <cell r="F192">
            <v>191</v>
          </cell>
          <cell r="G192" t="str">
            <v>1-33-10-270  INVERSION EMPR RELAC RIO CARES</v>
          </cell>
        </row>
        <row r="193">
          <cell r="F193">
            <v>192</v>
          </cell>
          <cell r="G193" t="str">
            <v>1-33-10-280  INVERSIONES OTRAS EMPRESAS</v>
          </cell>
        </row>
        <row r="194">
          <cell r="F194">
            <v>193</v>
          </cell>
          <cell r="G194" t="str">
            <v>1-33-10-290  INVERSION EMPR RELAC INV SAN ENRIQUE</v>
          </cell>
        </row>
        <row r="195">
          <cell r="F195">
            <v>194</v>
          </cell>
          <cell r="G195" t="str">
            <v>1-33-10-300  INVERSION EMPR RELAC INV STA MARGARITA</v>
          </cell>
        </row>
        <row r="196">
          <cell r="F196">
            <v>195</v>
          </cell>
          <cell r="G196" t="str">
            <v>1-33-10-310  INVERSION EMPR RELAC INV EMCO</v>
          </cell>
        </row>
        <row r="197">
          <cell r="F197">
            <v>196</v>
          </cell>
          <cell r="G197" t="str">
            <v>1-33-10-320  INVERSION EMPR RELAC INV SAN JOAQUIN LTDA</v>
          </cell>
        </row>
        <row r="198">
          <cell r="F198">
            <v>197</v>
          </cell>
          <cell r="G198" t="str">
            <v>1-33-10-330  INVERSION EMPR RELAC INV STA MAGDALENA LTDA</v>
          </cell>
        </row>
        <row r="199">
          <cell r="F199">
            <v>198</v>
          </cell>
          <cell r="G199" t="str">
            <v>1-33-10-340  INVERSION EMPR RELAC INV ECOCARES LTDA</v>
          </cell>
        </row>
        <row r="200">
          <cell r="F200">
            <v>199</v>
          </cell>
          <cell r="G200" t="str">
            <v>1-33-10-350  INVERSION EMPR RELAC INV MGCOCARES LTDA</v>
          </cell>
        </row>
        <row r="201">
          <cell r="F201">
            <v>200</v>
          </cell>
          <cell r="G201" t="str">
            <v>1-33-15-110  INVERSION EMPR RELAC COMERCIAL CYF</v>
          </cell>
        </row>
        <row r="202">
          <cell r="F202">
            <v>201</v>
          </cell>
          <cell r="G202" t="str">
            <v>1-33-15-120  INVERSION EN CELFI CAPITAL SA</v>
          </cell>
        </row>
        <row r="203">
          <cell r="F203">
            <v>202</v>
          </cell>
          <cell r="G203" t="str">
            <v>1-33-15-130  INVERSION PMG SA</v>
          </cell>
        </row>
        <row r="204">
          <cell r="F204">
            <v>203</v>
          </cell>
          <cell r="G204" t="str">
            <v>1-33-15-140  INVERSION INFODEMA (ACCIONES)</v>
          </cell>
        </row>
        <row r="205">
          <cell r="F205">
            <v>204</v>
          </cell>
          <cell r="G205" t="str">
            <v>1-33-20-110  MENOR VALOR INVERSION</v>
          </cell>
        </row>
        <row r="206">
          <cell r="F206">
            <v>205</v>
          </cell>
          <cell r="G206" t="str">
            <v>1-33-25-110  MAYOR VALOR INVERSION</v>
          </cell>
        </row>
        <row r="207">
          <cell r="F207">
            <v>206</v>
          </cell>
          <cell r="G207" t="str">
            <v>1-33-30-110  CLIENTES L/P</v>
          </cell>
        </row>
        <row r="208">
          <cell r="F208">
            <v>207</v>
          </cell>
          <cell r="G208" t="str">
            <v>1-33-30-120  DCTOS POR COBRAR L/P</v>
          </cell>
        </row>
        <row r="209">
          <cell r="F209">
            <v>208</v>
          </cell>
          <cell r="G209" t="str">
            <v>1-33-30-130  DEUDORES LEASING L/P</v>
          </cell>
        </row>
        <row r="210">
          <cell r="F210">
            <v>209</v>
          </cell>
          <cell r="G210" t="str">
            <v>1-33-45-110  ACTIVOS IMPUESTOS DIFERIDOS L/P</v>
          </cell>
        </row>
        <row r="211">
          <cell r="F211">
            <v>210</v>
          </cell>
          <cell r="G211" t="str">
            <v>1-33-50-110  SOFTWARE Y OTROS</v>
          </cell>
        </row>
        <row r="212">
          <cell r="F212">
            <v>211</v>
          </cell>
          <cell r="G212" t="str">
            <v>1-33-50-120  DEPREC ACUM SOFTWARE Y OTROS</v>
          </cell>
        </row>
        <row r="213">
          <cell r="F213">
            <v>212</v>
          </cell>
          <cell r="G213" t="str">
            <v>2-15-10-110  LINEA DE CREDITO BCO SANTANDER</v>
          </cell>
        </row>
        <row r="214">
          <cell r="F214">
            <v>213</v>
          </cell>
          <cell r="G214" t="str">
            <v>2-15-10-120  LINEA DE CREDITO BCO CHILE</v>
          </cell>
        </row>
        <row r="215">
          <cell r="F215">
            <v>214</v>
          </cell>
          <cell r="G215" t="str">
            <v>2-15-10-130  LINEA DE CREDITO INTERNACIONAL</v>
          </cell>
        </row>
        <row r="216">
          <cell r="F216">
            <v>215</v>
          </cell>
          <cell r="G216" t="str">
            <v>2-15-10-140  PRESTAMO BANCO SANTANDER</v>
          </cell>
        </row>
        <row r="217">
          <cell r="F217">
            <v>216</v>
          </cell>
          <cell r="G217" t="str">
            <v>2-15-10-150  PRESTAMO BANCO CHILE</v>
          </cell>
        </row>
        <row r="218">
          <cell r="F218">
            <v>217</v>
          </cell>
          <cell r="G218" t="str">
            <v>2-15-10-160  PRESTAMO BANCO BCI</v>
          </cell>
        </row>
        <row r="219">
          <cell r="F219">
            <v>218</v>
          </cell>
          <cell r="G219" t="str">
            <v>2-15-10-170  PRESTAMO BANCO BBVA</v>
          </cell>
        </row>
        <row r="220">
          <cell r="F220">
            <v>219</v>
          </cell>
          <cell r="G220" t="str">
            <v>2-15-10-180  PRESTAMO BANCO MONEX</v>
          </cell>
        </row>
        <row r="221">
          <cell r="F221">
            <v>220</v>
          </cell>
          <cell r="G221" t="str">
            <v>2-15-10-190  SEGURO DE CAMBIO POR PAGAR</v>
          </cell>
        </row>
        <row r="222">
          <cell r="F222">
            <v>221</v>
          </cell>
          <cell r="G222" t="str">
            <v>2-15-10-200  CARTA CREDITO</v>
          </cell>
        </row>
        <row r="223">
          <cell r="F223">
            <v>222</v>
          </cell>
          <cell r="G223" t="str">
            <v>2-15-10-210  INTERESES DIFERIDO PRESTAMO BANCO|</v>
          </cell>
        </row>
        <row r="224">
          <cell r="F224">
            <v>223</v>
          </cell>
          <cell r="G224" t="str">
            <v>2-15-15-110  OBLIG BCOS L/P PORCION C/P</v>
          </cell>
        </row>
        <row r="225">
          <cell r="F225">
            <v>224</v>
          </cell>
          <cell r="G225" t="str">
            <v>2-15-20-110  OBLIG L/P VENC 1 AÑO (LEASING)</v>
          </cell>
        </row>
        <row r="226">
          <cell r="F226">
            <v>225</v>
          </cell>
          <cell r="G226" t="str">
            <v>2-15-25-110  DIVIDENDOS POR PAGAR</v>
          </cell>
        </row>
        <row r="227">
          <cell r="F227">
            <v>226</v>
          </cell>
          <cell r="G227" t="str">
            <v>2-15-30-110  PROVEEDORES NACIONALES</v>
          </cell>
        </row>
        <row r="228">
          <cell r="F228">
            <v>227</v>
          </cell>
          <cell r="G228" t="str">
            <v>2-15-30-120  CHEQUES CADUCADOS</v>
          </cell>
        </row>
        <row r="229">
          <cell r="F229">
            <v>228</v>
          </cell>
          <cell r="G229" t="str">
            <v>2-15-30-130  NOTA CREDITO POR RECIBIR (NETO)</v>
          </cell>
        </row>
        <row r="230">
          <cell r="F230">
            <v>229</v>
          </cell>
          <cell r="G230" t="str">
            <v>2-15-30-140  FACTURAS CANCELADAS</v>
          </cell>
        </row>
        <row r="231">
          <cell r="F231">
            <v>230</v>
          </cell>
          <cell r="G231" t="str">
            <v>2-15-30-150  CHEQUES POR PAGAR</v>
          </cell>
        </row>
        <row r="232">
          <cell r="F232">
            <v>231</v>
          </cell>
          <cell r="G232" t="str">
            <v>2-15-30-160  CHEQUES POR PAGAR EE.RELACIONADAS</v>
          </cell>
        </row>
        <row r="233">
          <cell r="F233">
            <v>232</v>
          </cell>
          <cell r="G233" t="str">
            <v>2-15-35-110  PROVEEDORES EXTRANJEROS</v>
          </cell>
        </row>
        <row r="234">
          <cell r="F234">
            <v>233</v>
          </cell>
          <cell r="G234" t="str">
            <v>2-15-35-120  LETRAS POR PAGAR</v>
          </cell>
        </row>
        <row r="235">
          <cell r="F235">
            <v>234</v>
          </cell>
          <cell r="G235" t="str">
            <v>2-15-35-130  PAGARE POR PAGAR</v>
          </cell>
        </row>
        <row r="236">
          <cell r="F236">
            <v>235</v>
          </cell>
          <cell r="G236" t="str">
            <v>2-15-35-140  DOCTOS POR PAGAR VARIOS</v>
          </cell>
        </row>
        <row r="237">
          <cell r="F237">
            <v>236</v>
          </cell>
          <cell r="G237" t="str">
            <v>2-15-40-110  ACREEDORES GASTO</v>
          </cell>
        </row>
        <row r="238">
          <cell r="F238">
            <v>237</v>
          </cell>
          <cell r="G238" t="str">
            <v>2-15-40-120  ANTICIPO CLIENTES</v>
          </cell>
        </row>
        <row r="239">
          <cell r="F239">
            <v>238</v>
          </cell>
          <cell r="G239" t="str">
            <v>2-15-40-130  DEPOSITOS POR ACLARAR</v>
          </cell>
        </row>
        <row r="240">
          <cell r="F240">
            <v>239</v>
          </cell>
          <cell r="G240" t="str">
            <v>2-15-40-140  HONORARIOS POR PAGAR</v>
          </cell>
        </row>
        <row r="241">
          <cell r="F241">
            <v>240</v>
          </cell>
          <cell r="G241" t="str">
            <v>2-15-40-150  SUELDOS POR PAGAR</v>
          </cell>
        </row>
        <row r="242">
          <cell r="F242">
            <v>241</v>
          </cell>
          <cell r="G242" t="str">
            <v>2-15-40-160  OTROS ACREEDORES</v>
          </cell>
        </row>
        <row r="243">
          <cell r="F243">
            <v>242</v>
          </cell>
          <cell r="G243" t="str">
            <v>2-15-40-170  PPM POR PAGAR</v>
          </cell>
        </row>
        <row r="244">
          <cell r="F244">
            <v>243</v>
          </cell>
          <cell r="G244" t="str">
            <v>2-15-40-180  OTROS PRESTAMOS</v>
          </cell>
        </row>
        <row r="245">
          <cell r="F245">
            <v>244</v>
          </cell>
          <cell r="G245" t="str">
            <v>2-15-40-190  OTROS IMPUESTOS POR PAGAR</v>
          </cell>
        </row>
        <row r="246">
          <cell r="F246">
            <v>245</v>
          </cell>
          <cell r="G246" t="str">
            <v>2-15-45-110  PROVEEDORES EE RR</v>
          </cell>
        </row>
        <row r="247">
          <cell r="F247">
            <v>246</v>
          </cell>
          <cell r="G247" t="str">
            <v>2-15-45-120  PROVISIONES EE RR</v>
          </cell>
        </row>
        <row r="248">
          <cell r="F248">
            <v>247</v>
          </cell>
          <cell r="G248" t="str">
            <v>2-15-55-110  PROVISION RAPPEL</v>
          </cell>
        </row>
        <row r="249">
          <cell r="F249">
            <v>248</v>
          </cell>
          <cell r="G249" t="str">
            <v>2-15-55-120  PROVISION GASTOS</v>
          </cell>
        </row>
        <row r="250">
          <cell r="F250">
            <v>249</v>
          </cell>
          <cell r="G250" t="str">
            <v>2-15-55-130  PROVISIONES VARIAS</v>
          </cell>
        </row>
        <row r="251">
          <cell r="F251">
            <v>250</v>
          </cell>
          <cell r="G251" t="str">
            <v>2-15-55-140  PROVISION VACACIONES</v>
          </cell>
        </row>
        <row r="252">
          <cell r="F252">
            <v>251</v>
          </cell>
          <cell r="G252" t="str">
            <v>2-15-55-150  PROVISION FLUCTUACION VALORES</v>
          </cell>
        </row>
        <row r="253">
          <cell r="F253">
            <v>252</v>
          </cell>
          <cell r="G253" t="str">
            <v>2-15-60-120  AFP POR PAGAR</v>
          </cell>
        </row>
        <row r="254">
          <cell r="F254">
            <v>253</v>
          </cell>
          <cell r="G254" t="str">
            <v>2-15-60-130  INST NORM PREVISIONAL (INP)</v>
          </cell>
        </row>
        <row r="255">
          <cell r="F255">
            <v>254</v>
          </cell>
          <cell r="G255" t="str">
            <v>2-15-60-140  ISAPRE</v>
          </cell>
        </row>
        <row r="256">
          <cell r="F256">
            <v>255</v>
          </cell>
          <cell r="G256" t="str">
            <v>2-15-60-150  IMPUESTO UNICO TRABAJADORES</v>
          </cell>
        </row>
        <row r="257">
          <cell r="F257">
            <v>256</v>
          </cell>
          <cell r="G257" t="str">
            <v>2-15-60-160  SEGUROS DE VIDA</v>
          </cell>
        </row>
        <row r="258">
          <cell r="F258">
            <v>257</v>
          </cell>
          <cell r="G258" t="str">
            <v>2-15-60-170  RETENCION CCAF</v>
          </cell>
        </row>
        <row r="259">
          <cell r="F259">
            <v>258</v>
          </cell>
          <cell r="G259" t="str">
            <v>2-15-60-180  MUTUAL</v>
          </cell>
        </row>
        <row r="260">
          <cell r="F260">
            <v>259</v>
          </cell>
          <cell r="G260" t="str">
            <v>2-15-60-190  IVA DEBITO FISCAL</v>
          </cell>
        </row>
        <row r="261">
          <cell r="F261">
            <v>260</v>
          </cell>
          <cell r="G261" t="str">
            <v>2-15-60-200  OTRAS RETENCIONES</v>
          </cell>
        </row>
        <row r="262">
          <cell r="F262">
            <v>261</v>
          </cell>
          <cell r="G262" t="str">
            <v>2-15-60-210  RETENC HONORARIOS</v>
          </cell>
        </row>
        <row r="263">
          <cell r="F263">
            <v>262</v>
          </cell>
          <cell r="G263" t="str">
            <v>2-15-60-220  AHORRO PREVISIONAL VOLUNTARIO</v>
          </cell>
        </row>
        <row r="264">
          <cell r="F264">
            <v>263</v>
          </cell>
          <cell r="G264" t="str">
            <v>2-15-60-230  SEGURO CESANTIA</v>
          </cell>
        </row>
        <row r="265">
          <cell r="F265">
            <v>264</v>
          </cell>
          <cell r="G265" t="str">
            <v>2-15-65-110  PROVISION IMPTO RENTA</v>
          </cell>
        </row>
        <row r="266">
          <cell r="F266">
            <v>265</v>
          </cell>
          <cell r="G266" t="str">
            <v>2-15-65-120  PROVISION IMPTO UNICO ART 21</v>
          </cell>
        </row>
        <row r="267">
          <cell r="F267">
            <v>266</v>
          </cell>
          <cell r="G267" t="str">
            <v>2-15-65-130  PROVISION PERDIDA ACUMULADA EMPR RELAC</v>
          </cell>
        </row>
        <row r="268">
          <cell r="F268">
            <v>267</v>
          </cell>
          <cell r="G268" t="str">
            <v>2-15-70-110  INGRESOS ANTICIPADOS</v>
          </cell>
        </row>
        <row r="269">
          <cell r="F269">
            <v>268</v>
          </cell>
          <cell r="G269" t="str">
            <v>2-15-75-110  PASIVO IMPUESTO DIFERIDO</v>
          </cell>
        </row>
        <row r="270">
          <cell r="F270">
            <v>269</v>
          </cell>
          <cell r="G270" t="str">
            <v>2-15-80-110  OTROS PASIVOS CIRCULANTES</v>
          </cell>
        </row>
        <row r="271">
          <cell r="F271">
            <v>270</v>
          </cell>
          <cell r="G271" t="str">
            <v>2-15-80-120  GARANTIA RECIBIDA POR ARRDO INMUEBLE</v>
          </cell>
        </row>
        <row r="272">
          <cell r="F272">
            <v>271</v>
          </cell>
          <cell r="G272" t="str">
            <v>2-26-10-110  OBLIGACIONES LEASING ((L/P)</v>
          </cell>
        </row>
        <row r="273">
          <cell r="F273">
            <v>272</v>
          </cell>
          <cell r="G273" t="str">
            <v>2-26-10-120  INTER POR DEVENGAR LEASING (L/P)</v>
          </cell>
        </row>
        <row r="274">
          <cell r="F274">
            <v>273</v>
          </cell>
          <cell r="G274" t="str">
            <v>2-26-10-130  OBLIGACIONES BCOS E INST L/P</v>
          </cell>
        </row>
        <row r="275">
          <cell r="F275">
            <v>274</v>
          </cell>
          <cell r="G275" t="str">
            <v>2-26-10-140  INTER POR DEVENGAR FACTORING (L/P)</v>
          </cell>
        </row>
        <row r="276">
          <cell r="F276">
            <v>275</v>
          </cell>
          <cell r="G276" t="str">
            <v>2-26-20-110  DOCTOS POR PAGAR L/P</v>
          </cell>
        </row>
        <row r="277">
          <cell r="F277">
            <v>276</v>
          </cell>
          <cell r="G277" t="str">
            <v>2-26-25-110  ACREEDORES VARIOS L/P</v>
          </cell>
        </row>
        <row r="278">
          <cell r="F278">
            <v>277</v>
          </cell>
          <cell r="G278" t="str">
            <v>2-26-30-110  CTAS Y DOCTOS POR PAGAR EMPR RELAC L/P</v>
          </cell>
        </row>
        <row r="279">
          <cell r="F279">
            <v>278</v>
          </cell>
          <cell r="G279" t="str">
            <v>2-26-30-120  PROVEEDORES EMPR RELAC</v>
          </cell>
        </row>
        <row r="280">
          <cell r="F280">
            <v>279</v>
          </cell>
          <cell r="G280" t="str">
            <v>2-26-30-130  CUENTAS POR PAGAR EMPR RELAC</v>
          </cell>
        </row>
        <row r="281">
          <cell r="F281">
            <v>280</v>
          </cell>
          <cell r="G281" t="str">
            <v>2-26-30-140  DOCTOS POR PAGAR EMPR RELAC</v>
          </cell>
        </row>
        <row r="282">
          <cell r="F282">
            <v>281</v>
          </cell>
          <cell r="G282" t="str">
            <v>2-26-40-110  PROVISIONES L/P</v>
          </cell>
        </row>
        <row r="283">
          <cell r="F283">
            <v>282</v>
          </cell>
          <cell r="G283" t="str">
            <v>2-26-45-110  PASIVO IMPTOS DIFER L/P</v>
          </cell>
        </row>
        <row r="284">
          <cell r="F284">
            <v>283</v>
          </cell>
          <cell r="G284" t="str">
            <v>2-38-10-110  CAPITAL</v>
          </cell>
        </row>
        <row r="285">
          <cell r="F285">
            <v>284</v>
          </cell>
          <cell r="G285" t="str">
            <v>2-38-10-120  ACCIONISTAS</v>
          </cell>
        </row>
        <row r="286">
          <cell r="F286">
            <v>285</v>
          </cell>
          <cell r="G286" t="str">
            <v>2-38-10-130  ACCIONES POR SUSCRIBIR</v>
          </cell>
        </row>
        <row r="287">
          <cell r="F287">
            <v>286</v>
          </cell>
          <cell r="G287" t="str">
            <v>2-38-10-140  CTA OBLIGADA MARCELO CABO</v>
          </cell>
        </row>
        <row r="288">
          <cell r="F288">
            <v>287</v>
          </cell>
          <cell r="G288" t="str">
            <v>2-38-10-150  CTA OBLIGADA SRA CLARA OSMER</v>
          </cell>
        </row>
        <row r="289">
          <cell r="F289">
            <v>288</v>
          </cell>
          <cell r="G289" t="str">
            <v>2-38-10-160  CTA OBLIGADA SR ULPIANO CABO</v>
          </cell>
        </row>
        <row r="290">
          <cell r="F290">
            <v>289</v>
          </cell>
          <cell r="G290" t="str">
            <v>2-38-10-170  CTA OBLIGADA STA MARGARITA CABO</v>
          </cell>
        </row>
        <row r="291">
          <cell r="F291">
            <v>290</v>
          </cell>
          <cell r="G291" t="str">
            <v>2-38-10-180  CTA OBLIGADA SR ENRIQUE CABO</v>
          </cell>
        </row>
        <row r="292">
          <cell r="F292">
            <v>291</v>
          </cell>
          <cell r="G292" t="str">
            <v>2-38-10-190  CTA OBLIGADA SANTA CLARA</v>
          </cell>
        </row>
        <row r="293">
          <cell r="F293">
            <v>292</v>
          </cell>
          <cell r="G293" t="str">
            <v>2-38-10-200  APORTES POR CAPITALIZAR</v>
          </cell>
        </row>
        <row r="294">
          <cell r="F294">
            <v>293</v>
          </cell>
          <cell r="G294" t="str">
            <v>2-38-15-110  RESERVAS REVALIRIZ CAPITAL</v>
          </cell>
        </row>
        <row r="295">
          <cell r="F295">
            <v>294</v>
          </cell>
          <cell r="G295" t="str">
            <v>2-38-20-120  UTILIDADES ACUMULADAS</v>
          </cell>
        </row>
        <row r="296">
          <cell r="F296">
            <v>295</v>
          </cell>
          <cell r="G296" t="str">
            <v>2-38-30-110  RESERVA FUTUROS DIVIDENDOS</v>
          </cell>
        </row>
        <row r="297">
          <cell r="F297">
            <v>296</v>
          </cell>
          <cell r="G297" t="str">
            <v>2-38-35-110  RESERVA IFRS</v>
          </cell>
        </row>
        <row r="298">
          <cell r="F298">
            <v>297</v>
          </cell>
          <cell r="G298" t="str">
            <v>2-38-35-120  OTRAS RESERVAS</v>
          </cell>
        </row>
        <row r="299">
          <cell r="F299">
            <v>298</v>
          </cell>
          <cell r="G299" t="str">
            <v>2-38-40-110  PERDIDAS ACUMULADAS</v>
          </cell>
        </row>
        <row r="300">
          <cell r="F300">
            <v>299</v>
          </cell>
          <cell r="G300" t="str">
            <v>2-38-45-110  UTILIDAD O PERDIDA DEL EJERCICIO</v>
          </cell>
        </row>
        <row r="301">
          <cell r="F301">
            <v>300</v>
          </cell>
          <cell r="G301" t="str">
            <v>2-38-50-110  DIVIDENDO PROVISIORIO (MENOS)</v>
          </cell>
        </row>
        <row r="302">
          <cell r="F302">
            <v>301</v>
          </cell>
          <cell r="G302" t="str">
            <v>2-38-50-120  RESULTADO ACUMULADO IFRS</v>
          </cell>
        </row>
        <row r="303">
          <cell r="F303">
            <v>302</v>
          </cell>
          <cell r="G303" t="str">
            <v>2-38-55-110  MAYOR VALOR LEASING</v>
          </cell>
        </row>
        <row r="304">
          <cell r="F304">
            <v>303</v>
          </cell>
          <cell r="G304" t="str">
            <v>3-19-10-110  INGRESOS POR VENTAS</v>
          </cell>
        </row>
        <row r="305">
          <cell r="F305">
            <v>304</v>
          </cell>
          <cell r="G305" t="str">
            <v>3-19-10-120  INGRESOS SERVICIO TRANSPORTES</v>
          </cell>
        </row>
        <row r="306">
          <cell r="F306">
            <v>305</v>
          </cell>
          <cell r="G306" t="str">
            <v>3-19-10-130  OTROS INGRESOS OPERACIONALES</v>
          </cell>
        </row>
        <row r="307">
          <cell r="F307">
            <v>306</v>
          </cell>
          <cell r="G307" t="str">
            <v>3-19-10-140  DIVIDENDOS PERCIBIDOS EXPLOTACION</v>
          </cell>
        </row>
        <row r="308">
          <cell r="F308">
            <v>307</v>
          </cell>
          <cell r="G308" t="str">
            <v>3-19-10-150  INGRESO ARRDO INMUEBLES</v>
          </cell>
        </row>
        <row r="309">
          <cell r="F309">
            <v>308</v>
          </cell>
          <cell r="G309" t="str">
            <v>3-19-10-160  VENTA, SERVICIO NO REALIZADO</v>
          </cell>
        </row>
        <row r="310">
          <cell r="F310">
            <v>309</v>
          </cell>
          <cell r="G310" t="str">
            <v>3-19-20-120  OTROS INGRESOS OPERACIONALES</v>
          </cell>
        </row>
        <row r="311">
          <cell r="F311">
            <v>310</v>
          </cell>
          <cell r="G311" t="str">
            <v>3-29-40-110  INTERESES INSTITUCIONES FINANCIERAS</v>
          </cell>
        </row>
        <row r="312">
          <cell r="F312">
            <v>311</v>
          </cell>
          <cell r="G312" t="str">
            <v>3-29-40-120  INTERESES LEASING GANADOS</v>
          </cell>
        </row>
        <row r="313">
          <cell r="F313">
            <v>312</v>
          </cell>
          <cell r="G313" t="str">
            <v>3-29-40-130  DIVIDENDOS PERCIBIDOS</v>
          </cell>
        </row>
        <row r="314">
          <cell r="F314">
            <v>313</v>
          </cell>
          <cell r="G314" t="str">
            <v>3-29-40-140  INTERESES OP CREDITO GANADOS</v>
          </cell>
        </row>
        <row r="315">
          <cell r="F315">
            <v>314</v>
          </cell>
          <cell r="G315" t="str">
            <v>3-29-40-150  RESULTADO EN VENTA DE ACCIONES</v>
          </cell>
        </row>
        <row r="316">
          <cell r="F316">
            <v>315</v>
          </cell>
          <cell r="G316" t="str">
            <v>3-29-40-160  REAJUSTES GANADOS</v>
          </cell>
        </row>
        <row r="317">
          <cell r="F317">
            <v>316</v>
          </cell>
          <cell r="G317" t="str">
            <v>3-29-40-170  OTROS INGRESOS FINANCIEROS</v>
          </cell>
        </row>
        <row r="318">
          <cell r="F318">
            <v>317</v>
          </cell>
          <cell r="G318" t="str">
            <v>3-29-40-180  INGRESO FINANC PRONTO PAGO</v>
          </cell>
        </row>
        <row r="319">
          <cell r="F319">
            <v>318</v>
          </cell>
          <cell r="G319" t="str">
            <v>3-29-40-190  INTERES FINANC EMPR RELAC</v>
          </cell>
        </row>
        <row r="320">
          <cell r="F320">
            <v>319</v>
          </cell>
          <cell r="G320" t="str">
            <v>3-29-40-200  INTERESES FACTORING GANADOS</v>
          </cell>
        </row>
        <row r="321">
          <cell r="F321">
            <v>320</v>
          </cell>
          <cell r="G321" t="str">
            <v>3-39-45-110  VPP GANANCIAS</v>
          </cell>
        </row>
        <row r="322">
          <cell r="F322">
            <v>321</v>
          </cell>
          <cell r="G322" t="str">
            <v>3-39-55-110  REAJ IVA CREDITO FISCAL</v>
          </cell>
        </row>
        <row r="323">
          <cell r="F323">
            <v>322</v>
          </cell>
          <cell r="G323" t="str">
            <v>3-39-55-120  UTILIDAD EN VENTA DE ACTIVOS</v>
          </cell>
        </row>
        <row r="324">
          <cell r="F324">
            <v>323</v>
          </cell>
          <cell r="G324" t="str">
            <v>3-39-55-130  OTROS INGRESOS NO OPERAC</v>
          </cell>
        </row>
        <row r="325">
          <cell r="F325">
            <v>324</v>
          </cell>
          <cell r="G325" t="str">
            <v>3-39-55-140  DIVIDENDOS PERCIBIDOS</v>
          </cell>
        </row>
        <row r="326">
          <cell r="F326">
            <v>325</v>
          </cell>
          <cell r="G326" t="str">
            <v>3-39-70-110  D/C FONDOS MUTUOS</v>
          </cell>
        </row>
        <row r="327">
          <cell r="F327">
            <v>326</v>
          </cell>
          <cell r="G327" t="str">
            <v>3-39-75-110  CM INTERESES EN LEASING POR COBRAR</v>
          </cell>
        </row>
        <row r="328">
          <cell r="F328">
            <v>327</v>
          </cell>
          <cell r="G328" t="str">
            <v>3-39-75-120  CM DEUDORES POR LEASING</v>
          </cell>
        </row>
        <row r="329">
          <cell r="F329">
            <v>328</v>
          </cell>
          <cell r="G329" t="str">
            <v>3-39-75-130  CM PPM</v>
          </cell>
        </row>
        <row r="330">
          <cell r="F330">
            <v>329</v>
          </cell>
          <cell r="G330" t="str">
            <v>3-39-75-140  CM ACTIVOS FIJOS</v>
          </cell>
        </row>
        <row r="331">
          <cell r="F331">
            <v>330</v>
          </cell>
          <cell r="G331" t="str">
            <v>3-39-75-150  CM ACTIVOS EN LEASING</v>
          </cell>
        </row>
        <row r="332">
          <cell r="F332">
            <v>331</v>
          </cell>
          <cell r="G332" t="str">
            <v>3-39-75-160  CM ACCIONES</v>
          </cell>
        </row>
        <row r="333">
          <cell r="F333">
            <v>332</v>
          </cell>
          <cell r="G333" t="str">
            <v>3-39-75-170  CM INVERSIONES RENTA FIJA</v>
          </cell>
        </row>
        <row r="334">
          <cell r="F334">
            <v>333</v>
          </cell>
          <cell r="G334" t="str">
            <v>3-39-75-180  CM INVERSIONES EMPR RELAC</v>
          </cell>
        </row>
        <row r="335">
          <cell r="F335">
            <v>334</v>
          </cell>
          <cell r="G335" t="str">
            <v>3-39-75-190  CM INTANGIBLES</v>
          </cell>
        </row>
        <row r="336">
          <cell r="F336">
            <v>335</v>
          </cell>
          <cell r="G336" t="str">
            <v>3-39-75-200  CM OTROS ACTIVOS</v>
          </cell>
        </row>
        <row r="337">
          <cell r="F337">
            <v>336</v>
          </cell>
          <cell r="G337" t="str">
            <v>3-59-81-110  INGRESOS EXTRAORDINARIOS</v>
          </cell>
        </row>
        <row r="338">
          <cell r="F338">
            <v>337</v>
          </cell>
          <cell r="G338" t="str">
            <v>4-19-20-110  COSTO DE VENTAS</v>
          </cell>
        </row>
        <row r="339">
          <cell r="F339">
            <v>338</v>
          </cell>
          <cell r="G339" t="str">
            <v>4-19-20-130  COSTO MATERIALES E INSUMOS</v>
          </cell>
        </row>
        <row r="340">
          <cell r="F340">
            <v>339</v>
          </cell>
          <cell r="G340" t="str">
            <v>4-19-20-140  COSTO SERV ARRDO INMUEBLES</v>
          </cell>
        </row>
        <row r="341">
          <cell r="F341">
            <v>340</v>
          </cell>
          <cell r="G341" t="str">
            <v>4-19-20-150  COSTO SERV TRANSPORTE</v>
          </cell>
        </row>
        <row r="342">
          <cell r="F342">
            <v>341</v>
          </cell>
          <cell r="G342" t="str">
            <v>4-19-20-160  DEPRECIACION AF (COSTO)</v>
          </cell>
        </row>
        <row r="343">
          <cell r="F343">
            <v>342</v>
          </cell>
          <cell r="G343" t="str">
            <v>4-19-20-170  MERMAS; OBSOLESCENCIA</v>
          </cell>
        </row>
        <row r="344">
          <cell r="F344">
            <v>343</v>
          </cell>
          <cell r="G344" t="str">
            <v>4-19-30-110  REMUNERACIONES</v>
          </cell>
        </row>
        <row r="345">
          <cell r="F345">
            <v>344</v>
          </cell>
          <cell r="G345" t="str">
            <v>4-19-30-120  ATENCIONES AL PERSONAL</v>
          </cell>
        </row>
        <row r="346">
          <cell r="F346">
            <v>345</v>
          </cell>
          <cell r="G346" t="str">
            <v>4-19-30-130  ASIG COLACION Y MOVILIZ</v>
          </cell>
        </row>
        <row r="347">
          <cell r="F347">
            <v>346</v>
          </cell>
          <cell r="G347" t="str">
            <v>4-19-30-140  APORTE PATRONAL</v>
          </cell>
        </row>
        <row r="348">
          <cell r="F348">
            <v>347</v>
          </cell>
          <cell r="G348" t="str">
            <v>4-19-30-150  HONORARIOS</v>
          </cell>
        </row>
        <row r="349">
          <cell r="F349">
            <v>348</v>
          </cell>
          <cell r="G349" t="str">
            <v>4-19-30-160  ASESORIAS EXTERNAS</v>
          </cell>
        </row>
        <row r="350">
          <cell r="F350">
            <v>349</v>
          </cell>
          <cell r="G350" t="str">
            <v>4-19-30-170  SERVICIO DE INGEN Y ARQUITECTURA</v>
          </cell>
        </row>
        <row r="351">
          <cell r="F351">
            <v>350</v>
          </cell>
          <cell r="G351" t="str">
            <v>4-19-30-180  SERV DE ADMINISTRACION</v>
          </cell>
        </row>
        <row r="352">
          <cell r="F352">
            <v>351</v>
          </cell>
          <cell r="G352" t="str">
            <v>4-19-30-190  GASTO SENCE</v>
          </cell>
        </row>
        <row r="353">
          <cell r="F353">
            <v>352</v>
          </cell>
          <cell r="G353" t="str">
            <v>4-19-30-200  OTROS GASTOS PERSONAL</v>
          </cell>
        </row>
        <row r="354">
          <cell r="F354">
            <v>353</v>
          </cell>
          <cell r="G354" t="str">
            <v>4-19-30-210  SERVICIO CONTABLE</v>
          </cell>
        </row>
        <row r="355">
          <cell r="F355">
            <v>354</v>
          </cell>
          <cell r="G355" t="str">
            <v>4-19-30-220  GASTOS DE REPRESENTACION</v>
          </cell>
        </row>
        <row r="356">
          <cell r="F356">
            <v>355</v>
          </cell>
          <cell r="G356" t="str">
            <v>4-19-30-230  COLACIONES</v>
          </cell>
        </row>
        <row r="357">
          <cell r="F357">
            <v>356</v>
          </cell>
          <cell r="G357" t="str">
            <v>4-19-30-240  SEGURO CESANTIA</v>
          </cell>
        </row>
        <row r="358">
          <cell r="F358">
            <v>357</v>
          </cell>
          <cell r="G358" t="str">
            <v>4-19-30-250  FLETES POR COMPRAS</v>
          </cell>
        </row>
        <row r="359">
          <cell r="F359">
            <v>358</v>
          </cell>
          <cell r="G359" t="str">
            <v>4-19-30-260  GASTOS DE IMPORTACION</v>
          </cell>
        </row>
        <row r="360">
          <cell r="F360">
            <v>359</v>
          </cell>
          <cell r="G360" t="str">
            <v>4-19-30-270  FLETE POR VENTAS</v>
          </cell>
        </row>
        <row r="361">
          <cell r="F361">
            <v>360</v>
          </cell>
          <cell r="G361" t="str">
            <v>4-19-30-280  TELEFONO FIJO - CELULAR</v>
          </cell>
        </row>
        <row r="362">
          <cell r="F362">
            <v>361</v>
          </cell>
          <cell r="G362" t="str">
            <v>4-19-30-290  INTERNET; E MAIL</v>
          </cell>
        </row>
        <row r="363">
          <cell r="F363">
            <v>362</v>
          </cell>
          <cell r="G363" t="str">
            <v>4-19-30-300  GTOS COMPUTAC: SOFTWARE</v>
          </cell>
        </row>
        <row r="364">
          <cell r="F364">
            <v>363</v>
          </cell>
          <cell r="G364" t="str">
            <v>4-19-30-310  GTOS COMPUTAC: HARDWARE</v>
          </cell>
        </row>
        <row r="365">
          <cell r="F365">
            <v>364</v>
          </cell>
          <cell r="G365" t="str">
            <v>4-19-30-320  PUBLICIDAD</v>
          </cell>
        </row>
        <row r="366">
          <cell r="F366">
            <v>365</v>
          </cell>
          <cell r="G366" t="str">
            <v>4-19-30-330  GASTOS DE SEGURIDAD</v>
          </cell>
        </row>
        <row r="367">
          <cell r="F367">
            <v>366</v>
          </cell>
          <cell r="G367" t="str">
            <v>4-19-30-340  SERVICIOS DE SEGURIDAD</v>
          </cell>
        </row>
        <row r="368">
          <cell r="F368">
            <v>367</v>
          </cell>
          <cell r="G368" t="str">
            <v>4-19-30-350  GASTOS NOTARIALES</v>
          </cell>
        </row>
        <row r="369">
          <cell r="F369">
            <v>368</v>
          </cell>
          <cell r="G369" t="str">
            <v>4-19-30-360  GTOS COBRANZA VARIOS</v>
          </cell>
        </row>
        <row r="370">
          <cell r="F370">
            <v>369</v>
          </cell>
          <cell r="G370" t="str">
            <v>4-19-30-370  COMISION VENTAS TRANSBANK</v>
          </cell>
        </row>
        <row r="371">
          <cell r="F371">
            <v>370</v>
          </cell>
          <cell r="G371" t="str">
            <v>4-19-30-380  ATENCION A CLIENTES</v>
          </cell>
        </row>
        <row r="372">
          <cell r="F372">
            <v>371</v>
          </cell>
          <cell r="G372" t="str">
            <v>4-19-30-390  EMBALAJES</v>
          </cell>
        </row>
        <row r="373">
          <cell r="F373">
            <v>372</v>
          </cell>
          <cell r="G373" t="str">
            <v>4-19-30-400  GASTOS VEHICULOS</v>
          </cell>
        </row>
        <row r="374">
          <cell r="F374">
            <v>373</v>
          </cell>
          <cell r="G374" t="str">
            <v>4-19-30-410  OTROS SS Y SUMIN ELECTRICOS</v>
          </cell>
        </row>
        <row r="375">
          <cell r="F375">
            <v>374</v>
          </cell>
          <cell r="G375" t="str">
            <v>4-19-30-420  GTO BODEGA: SS Y SUMIN VARIOS</v>
          </cell>
        </row>
        <row r="376">
          <cell r="F376">
            <v>375</v>
          </cell>
          <cell r="G376" t="str">
            <v>4-19-30-430  CONTRIBUCIONES (GASTOS)</v>
          </cell>
        </row>
        <row r="377">
          <cell r="F377">
            <v>376</v>
          </cell>
          <cell r="G377" t="str">
            <v>4-19-30-440  MANTENCIONES DE INMUEBLES</v>
          </cell>
        </row>
        <row r="378">
          <cell r="F378">
            <v>377</v>
          </cell>
          <cell r="G378" t="str">
            <v>4-19-30-450  MANTENCION VEHICULOS</v>
          </cell>
        </row>
        <row r="379">
          <cell r="F379">
            <v>378</v>
          </cell>
          <cell r="G379" t="str">
            <v>4-19-30-460  MANTENCIONES VARIAS</v>
          </cell>
        </row>
        <row r="380">
          <cell r="F380">
            <v>379</v>
          </cell>
          <cell r="G380" t="str">
            <v>4-19-30-470  ALMACENAJE Y BODEGA</v>
          </cell>
        </row>
        <row r="381">
          <cell r="F381">
            <v>380</v>
          </cell>
          <cell r="G381" t="str">
            <v>4-19-30-480  SERVICIOS Y SUMIN DE ASEO</v>
          </cell>
        </row>
        <row r="382">
          <cell r="F382">
            <v>381</v>
          </cell>
          <cell r="G382" t="str">
            <v>4-19-30-490  LUZ</v>
          </cell>
        </row>
        <row r="383">
          <cell r="F383">
            <v>382</v>
          </cell>
          <cell r="G383" t="str">
            <v>4-19-30-500  AGUA</v>
          </cell>
        </row>
        <row r="384">
          <cell r="F384">
            <v>383</v>
          </cell>
          <cell r="G384" t="str">
            <v>4-19-30-510  GASTO GAS</v>
          </cell>
        </row>
        <row r="385">
          <cell r="F385">
            <v>384</v>
          </cell>
          <cell r="G385" t="str">
            <v>4-19-30-520  OTROS SEGUROS</v>
          </cell>
        </row>
        <row r="386">
          <cell r="F386">
            <v>385</v>
          </cell>
          <cell r="G386" t="str">
            <v>4-19-30-530  SEGUROS INMUEBLES</v>
          </cell>
        </row>
        <row r="387">
          <cell r="F387">
            <v>386</v>
          </cell>
          <cell r="G387" t="str">
            <v>4-19-30-540  OTROS EGRESOS OPERACION</v>
          </cell>
        </row>
        <row r="388">
          <cell r="F388">
            <v>387</v>
          </cell>
          <cell r="G388" t="str">
            <v>4-19-30-550  ARRIENDO MUEBLES, EQUIPOS</v>
          </cell>
        </row>
        <row r="389">
          <cell r="F389">
            <v>388</v>
          </cell>
          <cell r="G389" t="str">
            <v>4-19-30-560  GASTOS VIAJES</v>
          </cell>
        </row>
        <row r="390">
          <cell r="F390">
            <v>389</v>
          </cell>
          <cell r="G390" t="str">
            <v>4-19-30-570  SUMINISTROS DE OFICINA</v>
          </cell>
        </row>
        <row r="391">
          <cell r="F391">
            <v>390</v>
          </cell>
          <cell r="G391" t="str">
            <v>4-19-30-580  GASTO DOCTOS Y FORMULARIOS LEGALES</v>
          </cell>
        </row>
        <row r="392">
          <cell r="F392">
            <v>391</v>
          </cell>
          <cell r="G392" t="str">
            <v>4-19-30-590  PATENTES Y GASTOS MUNICIPALES</v>
          </cell>
        </row>
        <row r="393">
          <cell r="F393">
            <v>392</v>
          </cell>
          <cell r="G393" t="str">
            <v>4-19-30-600  IMPTO DCTOS: LETRA, OTROS</v>
          </cell>
        </row>
        <row r="394">
          <cell r="F394">
            <v>393</v>
          </cell>
          <cell r="G394" t="str">
            <v>4-19-30-610  OTROS IMPTOS FISCALES; MUNIC</v>
          </cell>
        </row>
        <row r="395">
          <cell r="F395">
            <v>394</v>
          </cell>
          <cell r="G395" t="str">
            <v>4-19-30-620  MULTAS E INFRACCIONES</v>
          </cell>
        </row>
        <row r="396">
          <cell r="F396">
            <v>395</v>
          </cell>
          <cell r="G396" t="str">
            <v>4-19-30-630  DONACIONES</v>
          </cell>
        </row>
        <row r="397">
          <cell r="F397">
            <v>396</v>
          </cell>
          <cell r="G397" t="str">
            <v>4-19-30-640  ARCHIVO EXTERNO</v>
          </cell>
        </row>
        <row r="398">
          <cell r="F398">
            <v>397</v>
          </cell>
          <cell r="G398" t="str">
            <v>4-19-30-650  CORREO Y CORRESPONDENCIA</v>
          </cell>
        </row>
        <row r="399">
          <cell r="F399">
            <v>398</v>
          </cell>
          <cell r="G399" t="str">
            <v>4-19-30-660  GASTOS MUNICIPALES</v>
          </cell>
        </row>
        <row r="400">
          <cell r="F400">
            <v>399</v>
          </cell>
          <cell r="G400" t="str">
            <v>4-19-30-670  GASTOS COMUNES</v>
          </cell>
        </row>
        <row r="401">
          <cell r="F401">
            <v>400</v>
          </cell>
          <cell r="G401" t="str">
            <v>4-19-30-680  GASTOS CAJA CHICA</v>
          </cell>
        </row>
        <row r="402">
          <cell r="F402">
            <v>401</v>
          </cell>
          <cell r="G402" t="str">
            <v>4-19-30-690  GASTOS AGENTE DE ADUANA</v>
          </cell>
        </row>
        <row r="403">
          <cell r="F403">
            <v>402</v>
          </cell>
          <cell r="G403" t="str">
            <v>4-19-30-700  GASTOS SUSCRIPCION</v>
          </cell>
        </row>
        <row r="404">
          <cell r="F404">
            <v>403</v>
          </cell>
          <cell r="G404" t="str">
            <v>4-19-30-710  GASTOS BANCARIOS</v>
          </cell>
        </row>
        <row r="405">
          <cell r="F405">
            <v>404</v>
          </cell>
          <cell r="G405" t="str">
            <v>4-19-30-720  GASTOS TAG-PEAJES DE VEHICULOS</v>
          </cell>
        </row>
        <row r="406">
          <cell r="F406">
            <v>405</v>
          </cell>
          <cell r="G406" t="str">
            <v>4-19-30-730  ARRIENDO DE INMUEBLES</v>
          </cell>
        </row>
        <row r="407">
          <cell r="F407">
            <v>406</v>
          </cell>
          <cell r="G407" t="str">
            <v>4-19-30-740  ARRIENDO DE INMUEBLES (SUB-ARRIENDO)</v>
          </cell>
        </row>
        <row r="408">
          <cell r="F408">
            <v>407</v>
          </cell>
          <cell r="G408" t="str">
            <v>4-19-30-750  GASTO EDI</v>
          </cell>
        </row>
        <row r="409">
          <cell r="F409">
            <v>408</v>
          </cell>
          <cell r="G409" t="str">
            <v>4-19-30-760  DEPRECIACION ACTIVO FIJO</v>
          </cell>
        </row>
        <row r="410">
          <cell r="F410">
            <v>409</v>
          </cell>
          <cell r="G410" t="str">
            <v>4-19-30-770  DEPRECIACION ACTIVO FIJO ADQ EN LEASING</v>
          </cell>
        </row>
        <row r="411">
          <cell r="F411">
            <v>410</v>
          </cell>
          <cell r="G411" t="str">
            <v>4-19-30-780  AMORTIZACION SOFTWARE Y OTROS</v>
          </cell>
        </row>
        <row r="412">
          <cell r="F412">
            <v>411</v>
          </cell>
          <cell r="G412" t="str">
            <v>4-19-30-790  AMORITIZACION INTANG LEASING</v>
          </cell>
        </row>
        <row r="413">
          <cell r="F413">
            <v>412</v>
          </cell>
          <cell r="G413" t="str">
            <v>4-29-60-110  INTERESES BANCARIOS</v>
          </cell>
        </row>
        <row r="414">
          <cell r="F414">
            <v>413</v>
          </cell>
          <cell r="G414" t="str">
            <v>4-29-60-120  INTERESES POR LEASING</v>
          </cell>
        </row>
        <row r="415">
          <cell r="F415">
            <v>414</v>
          </cell>
          <cell r="G415" t="str">
            <v>4-29-60-130  INTERESES PAGADOS EMPR RELAC</v>
          </cell>
        </row>
        <row r="416">
          <cell r="F416">
            <v>415</v>
          </cell>
          <cell r="G416" t="str">
            <v>4-29-60-140  FLUCTUACION VALORES PERDIDA</v>
          </cell>
        </row>
        <row r="417">
          <cell r="F417">
            <v>416</v>
          </cell>
          <cell r="G417" t="str">
            <v>4-29-60-150  OTROS EGRESOS FINANC</v>
          </cell>
        </row>
        <row r="418">
          <cell r="F418">
            <v>417</v>
          </cell>
          <cell r="G418" t="str">
            <v>4-39-45-120  VPP PERDIDAS</v>
          </cell>
        </row>
        <row r="419">
          <cell r="F419">
            <v>418</v>
          </cell>
          <cell r="G419" t="str">
            <v>4-39-45-130  AMORT MENOR VALOR INV (MENOS)</v>
          </cell>
        </row>
        <row r="420">
          <cell r="F420">
            <v>419</v>
          </cell>
          <cell r="G420" t="str">
            <v>4-39-65-110  OTROS EGRESOS NO OPERAC</v>
          </cell>
        </row>
        <row r="421">
          <cell r="F421">
            <v>420</v>
          </cell>
          <cell r="G421" t="str">
            <v>4-39-65-120  RESULTADO VENTA ACT FIJO</v>
          </cell>
        </row>
        <row r="422">
          <cell r="F422">
            <v>421</v>
          </cell>
          <cell r="G422" t="str">
            <v>4-39-65-130  GASTOS NO OPERACIONALES</v>
          </cell>
        </row>
        <row r="423">
          <cell r="F423">
            <v>422</v>
          </cell>
          <cell r="G423" t="str">
            <v>4-39-65-140  OTROS EGRESOS NO MONETARIOS</v>
          </cell>
        </row>
        <row r="424">
          <cell r="F424">
            <v>423</v>
          </cell>
          <cell r="G424" t="str">
            <v>4-39-70-120  D/C FONDOS MUTUOS</v>
          </cell>
        </row>
        <row r="425">
          <cell r="F425">
            <v>424</v>
          </cell>
          <cell r="G425" t="str">
            <v>4-39-75-210  CM OBLIGACIONES POR LEASING</v>
          </cell>
        </row>
        <row r="426">
          <cell r="F426">
            <v>425</v>
          </cell>
          <cell r="G426" t="str">
            <v>4-39-75-220  CM INTERESES POR LEASING X PAGAR</v>
          </cell>
        </row>
        <row r="427">
          <cell r="F427">
            <v>426</v>
          </cell>
          <cell r="G427" t="str">
            <v>4-39-75-230  CM PATRIMONIO</v>
          </cell>
        </row>
        <row r="428">
          <cell r="F428">
            <v>427</v>
          </cell>
          <cell r="G428" t="str">
            <v>4-49-80-110  IMPUESTO RENTA</v>
          </cell>
        </row>
        <row r="429">
          <cell r="F429">
            <v>428</v>
          </cell>
          <cell r="G429" t="str">
            <v>4-49-80-120  IMPTO UNICO ART 21</v>
          </cell>
        </row>
        <row r="430">
          <cell r="F430">
            <v>429</v>
          </cell>
          <cell r="G430" t="str">
            <v>4-49-80-130  IMPTO RENTA DIFERIDO</v>
          </cell>
        </row>
        <row r="431">
          <cell r="F431">
            <v>430</v>
          </cell>
          <cell r="G431" t="str">
            <v>4-59-81-120  EGRESOS EXTRAORDINARIOS</v>
          </cell>
        </row>
        <row r="432">
          <cell r="F432">
            <v>431</v>
          </cell>
          <cell r="G432" t="str">
            <v>4-69-82-110  AMORTIZ MAYOR VALOR INV</v>
          </cell>
        </row>
        <row r="433">
          <cell r="F433">
            <v>432</v>
          </cell>
          <cell r="G433" t="str">
            <v>5-11-10-100  CUADRE EN PESOS</v>
          </cell>
        </row>
        <row r="434">
          <cell r="F434">
            <v>433</v>
          </cell>
          <cell r="G434" t="str">
            <v>5-11-10-200  CUADRE EN DOLARES</v>
          </cell>
        </row>
        <row r="435">
          <cell r="F435">
            <v>434</v>
          </cell>
          <cell r="G435" t="str">
            <v>5-11-10-300  CUADRE EN EUROS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"/>
  <sheetViews>
    <sheetView tabSelected="1" topLeftCell="A76" zoomScale="75" zoomScaleNormal="75" workbookViewId="0">
      <selection activeCell="D90" sqref="D90:D91"/>
    </sheetView>
  </sheetViews>
  <sheetFormatPr baseColWidth="10" defaultRowHeight="15" x14ac:dyDescent="0.25"/>
  <cols>
    <col min="1" max="1" width="49.42578125" style="6" bestFit="1" customWidth="1"/>
    <col min="2" max="2" width="54.85546875" style="5" customWidth="1"/>
    <col min="3" max="3" width="10.85546875" style="6" bestFit="1" customWidth="1"/>
    <col min="4" max="4" width="24.5703125" style="6" bestFit="1" customWidth="1"/>
    <col min="5" max="5" width="10.85546875" style="7" bestFit="1" customWidth="1"/>
    <col min="6" max="6" width="10.85546875" style="6" bestFit="1" customWidth="1"/>
    <col min="7" max="7" width="11.42578125" style="6"/>
    <col min="8" max="8" width="42.7109375" style="6" bestFit="1" customWidth="1"/>
    <col min="9" max="9" width="11.140625" style="6" bestFit="1" customWidth="1"/>
    <col min="10" max="10" width="4" style="6" bestFit="1" customWidth="1"/>
    <col min="11" max="11" width="29.7109375" style="6" bestFit="1" customWidth="1"/>
    <col min="12" max="12" width="6.5703125" style="6" bestFit="1" customWidth="1"/>
    <col min="13" max="13" width="29" style="6" bestFit="1" customWidth="1"/>
    <col min="14" max="14" width="13.85546875" style="6" bestFit="1" customWidth="1"/>
    <col min="15" max="15" width="18.140625" style="6" bestFit="1" customWidth="1"/>
    <col min="16" max="16" width="16" style="7" bestFit="1" customWidth="1"/>
    <col min="17" max="17" width="48.42578125" style="6" bestFit="1" customWidth="1"/>
    <col min="18" max="18" width="13.140625" style="6" bestFit="1" customWidth="1"/>
    <col min="19" max="16384" width="11.42578125" style="6"/>
  </cols>
  <sheetData>
    <row r="1" spans="1:16" ht="22.5" x14ac:dyDescent="0.3">
      <c r="A1" s="24" t="s">
        <v>29</v>
      </c>
    </row>
    <row r="3" spans="1:16" x14ac:dyDescent="0.25">
      <c r="A3" s="6" t="s">
        <v>6</v>
      </c>
      <c r="B3" s="5" t="s">
        <v>7</v>
      </c>
    </row>
    <row r="4" spans="1:16" x14ac:dyDescent="0.25">
      <c r="A4" s="6" t="s">
        <v>8</v>
      </c>
      <c r="B4" s="5" t="s">
        <v>9</v>
      </c>
      <c r="F4" s="22"/>
      <c r="G4" s="7"/>
    </row>
    <row r="5" spans="1:16" x14ac:dyDescent="0.25">
      <c r="A5" s="6" t="s">
        <v>1</v>
      </c>
      <c r="B5" s="5" t="s">
        <v>26</v>
      </c>
      <c r="F5" s="22"/>
    </row>
    <row r="6" spans="1:16" x14ac:dyDescent="0.25">
      <c r="A6" s="6" t="s">
        <v>0</v>
      </c>
      <c r="B6" s="18">
        <v>41218</v>
      </c>
    </row>
    <row r="7" spans="1:16" x14ac:dyDescent="0.25">
      <c r="A7" s="6" t="s">
        <v>3</v>
      </c>
      <c r="B7" s="5" t="s">
        <v>5</v>
      </c>
    </row>
    <row r="8" spans="1:16" x14ac:dyDescent="0.25">
      <c r="B8" s="18"/>
    </row>
    <row r="9" spans="1:16" x14ac:dyDescent="0.25">
      <c r="A9" s="4" t="s">
        <v>4</v>
      </c>
      <c r="B9" s="2">
        <v>1000000</v>
      </c>
      <c r="C9" s="3">
        <v>1</v>
      </c>
    </row>
    <row r="10" spans="1:16" x14ac:dyDescent="0.25">
      <c r="A10" s="5" t="s">
        <v>10</v>
      </c>
      <c r="B10" s="7">
        <v>1000000</v>
      </c>
      <c r="C10" s="1">
        <f>+B9/B10</f>
        <v>1</v>
      </c>
    </row>
    <row r="11" spans="1:16" x14ac:dyDescent="0.25">
      <c r="A11" s="5"/>
      <c r="B11" s="7"/>
      <c r="C11" s="1"/>
    </row>
    <row r="12" spans="1:16" x14ac:dyDescent="0.25">
      <c r="A12" s="5" t="s">
        <v>13</v>
      </c>
      <c r="B12" s="7"/>
      <c r="C12" s="1"/>
    </row>
    <row r="13" spans="1:16" x14ac:dyDescent="0.25">
      <c r="A13" s="5" t="s">
        <v>14</v>
      </c>
      <c r="B13" s="7"/>
      <c r="C13" s="1"/>
    </row>
    <row r="14" spans="1:16" x14ac:dyDescent="0.25">
      <c r="C14" s="7"/>
      <c r="D14" s="1"/>
    </row>
    <row r="15" spans="1:16" ht="15.75" thickBot="1" x14ac:dyDescent="0.3">
      <c r="C15" s="7"/>
      <c r="D15" s="1"/>
    </row>
    <row r="16" spans="1:16" ht="16.5" thickTop="1" thickBot="1" x14ac:dyDescent="0.3">
      <c r="A16" s="19" t="s">
        <v>0</v>
      </c>
      <c r="B16" s="20" t="s">
        <v>2</v>
      </c>
      <c r="C16" s="19" t="s">
        <v>15</v>
      </c>
      <c r="D16" s="20" t="s">
        <v>16</v>
      </c>
      <c r="E16" s="20" t="s">
        <v>17</v>
      </c>
      <c r="F16" s="20" t="s">
        <v>18</v>
      </c>
      <c r="G16" s="20" t="s">
        <v>19</v>
      </c>
      <c r="H16" s="20" t="s">
        <v>20</v>
      </c>
      <c r="I16" s="20" t="s">
        <v>28</v>
      </c>
      <c r="N16" s="7"/>
      <c r="P16" s="6"/>
    </row>
    <row r="17" spans="1:16" ht="15.75" thickTop="1" x14ac:dyDescent="0.25">
      <c r="A17" s="17">
        <v>41218</v>
      </c>
      <c r="B17" s="6" t="s">
        <v>22</v>
      </c>
      <c r="C17" s="6">
        <v>284</v>
      </c>
      <c r="D17" s="21" t="str">
        <f>VLOOKUP(C17,[1]TABLA!$F:$G,2,FALSE)</f>
        <v>2-38-10-120  ACCIONISTAS</v>
      </c>
      <c r="E17" s="7">
        <v>1000000</v>
      </c>
      <c r="F17" s="10">
        <v>0</v>
      </c>
      <c r="G17" s="7">
        <f>+E17-F17</f>
        <v>1000000</v>
      </c>
      <c r="H17" s="23" t="s">
        <v>21</v>
      </c>
      <c r="N17" s="7"/>
      <c r="P17" s="6"/>
    </row>
    <row r="18" spans="1:16" x14ac:dyDescent="0.25">
      <c r="A18" s="17">
        <v>41218</v>
      </c>
      <c r="B18" s="6" t="s">
        <v>22</v>
      </c>
      <c r="C18" s="6">
        <v>283</v>
      </c>
      <c r="D18" s="21" t="str">
        <f>VLOOKUP(C18,[1]TABLA!$F:$G,2,FALSE)</f>
        <v>2-38-10-110  CAPITAL</v>
      </c>
      <c r="E18" s="10">
        <v>0</v>
      </c>
      <c r="F18" s="7">
        <v>1000000</v>
      </c>
      <c r="G18" s="7">
        <f t="shared" ref="G18:G21" si="0">+E18-F18</f>
        <v>-1000000</v>
      </c>
      <c r="H18" s="23" t="s">
        <v>21</v>
      </c>
      <c r="N18" s="7"/>
      <c r="P18" s="6"/>
    </row>
    <row r="19" spans="1:16" x14ac:dyDescent="0.25">
      <c r="A19" s="17"/>
      <c r="B19" s="6"/>
      <c r="F19" s="2"/>
      <c r="G19" s="7"/>
      <c r="H19" s="23"/>
      <c r="N19" s="7"/>
      <c r="P19" s="6"/>
    </row>
    <row r="20" spans="1:16" x14ac:dyDescent="0.25">
      <c r="A20" s="17">
        <v>41218</v>
      </c>
      <c r="B20" s="6" t="s">
        <v>22</v>
      </c>
      <c r="C20" s="6">
        <v>1</v>
      </c>
      <c r="D20" s="21" t="str">
        <f>VLOOKUP(C20,[1]TABLA!$F:$G,2,FALSE)</f>
        <v>1-11-10-110  CAJA</v>
      </c>
      <c r="E20" s="7">
        <v>1000000</v>
      </c>
      <c r="F20" s="11">
        <v>0</v>
      </c>
      <c r="G20" s="7">
        <f t="shared" si="0"/>
        <v>1000000</v>
      </c>
      <c r="H20" s="23" t="s">
        <v>23</v>
      </c>
      <c r="N20" s="7"/>
      <c r="P20" s="6"/>
    </row>
    <row r="21" spans="1:16" x14ac:dyDescent="0.25">
      <c r="A21" s="17">
        <v>41218</v>
      </c>
      <c r="B21" s="6" t="s">
        <v>22</v>
      </c>
      <c r="C21" s="6">
        <v>284</v>
      </c>
      <c r="D21" s="21" t="str">
        <f>VLOOKUP(C21,[1]TABLA!$F:$G,2,FALSE)</f>
        <v>2-38-10-120  ACCIONISTAS</v>
      </c>
      <c r="E21" s="11">
        <v>0</v>
      </c>
      <c r="F21" s="7">
        <v>1000000</v>
      </c>
      <c r="G21" s="7">
        <f t="shared" si="0"/>
        <v>-1000000</v>
      </c>
      <c r="H21" s="23" t="s">
        <v>23</v>
      </c>
      <c r="N21" s="7"/>
      <c r="P21" s="6"/>
    </row>
    <row r="22" spans="1:16" x14ac:dyDescent="0.25">
      <c r="C22" s="7"/>
      <c r="D22" s="1"/>
    </row>
    <row r="23" spans="1:16" ht="6.75" customHeight="1" x14ac:dyDescent="0.25">
      <c r="A23" s="25"/>
      <c r="B23" s="26"/>
      <c r="C23" s="27"/>
      <c r="D23" s="28"/>
      <c r="E23" s="27"/>
      <c r="F23" s="25"/>
      <c r="G23" s="25"/>
      <c r="H23" s="25"/>
      <c r="I23" s="25"/>
    </row>
    <row r="24" spans="1:16" x14ac:dyDescent="0.25">
      <c r="C24" s="7"/>
      <c r="D24" s="1"/>
    </row>
    <row r="25" spans="1:16" x14ac:dyDescent="0.25">
      <c r="A25" s="6" t="s">
        <v>6</v>
      </c>
      <c r="B25" s="5" t="s">
        <v>7</v>
      </c>
      <c r="C25" s="7"/>
      <c r="D25" s="1"/>
    </row>
    <row r="26" spans="1:16" x14ac:dyDescent="0.25">
      <c r="A26" s="6" t="s">
        <v>8</v>
      </c>
      <c r="B26" s="5" t="s">
        <v>9</v>
      </c>
      <c r="C26" s="7"/>
      <c r="D26" s="1"/>
    </row>
    <row r="27" spans="1:16" x14ac:dyDescent="0.25">
      <c r="A27" s="6" t="s">
        <v>1</v>
      </c>
      <c r="B27" s="5" t="s">
        <v>31</v>
      </c>
      <c r="C27" s="7"/>
      <c r="D27" s="1"/>
    </row>
    <row r="28" spans="1:16" x14ac:dyDescent="0.25">
      <c r="A28" s="6" t="s">
        <v>0</v>
      </c>
      <c r="B28" s="18">
        <v>41466</v>
      </c>
      <c r="C28" s="7"/>
      <c r="D28" s="1"/>
    </row>
    <row r="29" spans="1:16" x14ac:dyDescent="0.25">
      <c r="A29" s="6" t="s">
        <v>3</v>
      </c>
      <c r="B29" s="5" t="s">
        <v>32</v>
      </c>
      <c r="C29" s="7"/>
      <c r="D29" s="1"/>
    </row>
    <row r="30" spans="1:16" x14ac:dyDescent="0.25">
      <c r="C30" s="7"/>
      <c r="D30" s="1"/>
    </row>
    <row r="31" spans="1:16" x14ac:dyDescent="0.25">
      <c r="C31" s="7"/>
      <c r="D31" s="1"/>
    </row>
    <row r="32" spans="1:16" x14ac:dyDescent="0.25">
      <c r="C32" s="7"/>
      <c r="D32" s="1"/>
    </row>
    <row r="33" spans="3:4" x14ac:dyDescent="0.25">
      <c r="C33" s="7"/>
      <c r="D33" s="1"/>
    </row>
    <row r="34" spans="3:4" x14ac:dyDescent="0.25">
      <c r="C34" s="7"/>
      <c r="D34" s="1"/>
    </row>
    <row r="35" spans="3:4" x14ac:dyDescent="0.25">
      <c r="C35" s="7"/>
      <c r="D35" s="1"/>
    </row>
    <row r="36" spans="3:4" x14ac:dyDescent="0.25">
      <c r="C36" s="7"/>
      <c r="D36" s="1"/>
    </row>
    <row r="37" spans="3:4" x14ac:dyDescent="0.25">
      <c r="C37" s="7"/>
      <c r="D37" s="1"/>
    </row>
    <row r="38" spans="3:4" x14ac:dyDescent="0.25">
      <c r="C38" s="7"/>
      <c r="D38" s="1"/>
    </row>
    <row r="39" spans="3:4" x14ac:dyDescent="0.25">
      <c r="C39" s="7"/>
      <c r="D39" s="1"/>
    </row>
    <row r="40" spans="3:4" x14ac:dyDescent="0.25">
      <c r="C40" s="7"/>
      <c r="D40" s="1"/>
    </row>
    <row r="41" spans="3:4" x14ac:dyDescent="0.25">
      <c r="C41" s="7"/>
      <c r="D41" s="1"/>
    </row>
    <row r="42" spans="3:4" x14ac:dyDescent="0.25">
      <c r="C42" s="7"/>
      <c r="D42" s="1"/>
    </row>
    <row r="43" spans="3:4" x14ac:dyDescent="0.25">
      <c r="C43" s="7"/>
      <c r="D43" s="1"/>
    </row>
    <row r="44" spans="3:4" x14ac:dyDescent="0.25">
      <c r="C44" s="7"/>
      <c r="D44" s="1"/>
    </row>
    <row r="45" spans="3:4" x14ac:dyDescent="0.25">
      <c r="C45" s="7"/>
      <c r="D45" s="1"/>
    </row>
    <row r="46" spans="3:4" x14ac:dyDescent="0.25">
      <c r="C46" s="7"/>
      <c r="D46" s="1"/>
    </row>
    <row r="47" spans="3:4" x14ac:dyDescent="0.25">
      <c r="C47" s="7"/>
      <c r="D47" s="1"/>
    </row>
    <row r="48" spans="3:4" x14ac:dyDescent="0.25">
      <c r="C48" s="7"/>
      <c r="D48" s="1"/>
    </row>
    <row r="49" spans="1:14" x14ac:dyDescent="0.25">
      <c r="C49" s="7"/>
      <c r="D49" s="1"/>
    </row>
    <row r="50" spans="1:14" x14ac:dyDescent="0.25">
      <c r="C50" s="7"/>
      <c r="D50" s="1"/>
    </row>
    <row r="51" spans="1:14" x14ac:dyDescent="0.25">
      <c r="C51" s="7"/>
      <c r="D51" s="1"/>
    </row>
    <row r="52" spans="1:14" x14ac:dyDescent="0.25">
      <c r="C52" s="7"/>
      <c r="D52" s="1"/>
    </row>
    <row r="53" spans="1:14" x14ac:dyDescent="0.25">
      <c r="C53" s="7"/>
      <c r="D53" s="1"/>
    </row>
    <row r="54" spans="1:14" x14ac:dyDescent="0.25">
      <c r="C54" s="7"/>
      <c r="D54" s="7"/>
    </row>
    <row r="55" spans="1:14" x14ac:dyDescent="0.25">
      <c r="A55" s="14"/>
      <c r="B55" s="15"/>
      <c r="C55" s="14"/>
      <c r="D55" s="14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spans="1:14" x14ac:dyDescent="0.25">
      <c r="C56" s="7"/>
      <c r="D56" s="7"/>
    </row>
    <row r="57" spans="1:14" ht="22.5" x14ac:dyDescent="0.3">
      <c r="A57" s="24" t="s">
        <v>30</v>
      </c>
      <c r="B57" s="4"/>
      <c r="G57" s="17"/>
    </row>
    <row r="58" spans="1:14" x14ac:dyDescent="0.25">
      <c r="G58" s="17"/>
    </row>
    <row r="59" spans="1:14" x14ac:dyDescent="0.25">
      <c r="A59" s="6" t="s">
        <v>6</v>
      </c>
      <c r="B59" s="5" t="s">
        <v>11</v>
      </c>
      <c r="G59" s="17"/>
    </row>
    <row r="60" spans="1:14" x14ac:dyDescent="0.25">
      <c r="A60" s="6" t="s">
        <v>8</v>
      </c>
      <c r="B60" s="5" t="s">
        <v>9</v>
      </c>
      <c r="G60" s="17"/>
    </row>
    <row r="61" spans="1:14" x14ac:dyDescent="0.25">
      <c r="A61" s="6" t="s">
        <v>1</v>
      </c>
      <c r="B61" s="5" t="s">
        <v>27</v>
      </c>
      <c r="G61" s="17"/>
    </row>
    <row r="62" spans="1:14" x14ac:dyDescent="0.25">
      <c r="A62" s="6" t="s">
        <v>0</v>
      </c>
      <c r="B62" s="18">
        <v>41218</v>
      </c>
      <c r="G62" s="17"/>
    </row>
    <row r="63" spans="1:14" x14ac:dyDescent="0.25">
      <c r="A63" s="6" t="s">
        <v>3</v>
      </c>
      <c r="B63" s="5" t="s">
        <v>5</v>
      </c>
    </row>
    <row r="64" spans="1:14" x14ac:dyDescent="0.25">
      <c r="B64" s="18"/>
    </row>
    <row r="65" spans="1:16" x14ac:dyDescent="0.25">
      <c r="B65" s="4" t="s">
        <v>4</v>
      </c>
      <c r="C65" s="2">
        <v>1000000</v>
      </c>
      <c r="D65" s="3">
        <v>1</v>
      </c>
    </row>
    <row r="66" spans="1:16" x14ac:dyDescent="0.25">
      <c r="B66" s="5" t="s">
        <v>12</v>
      </c>
      <c r="C66" s="7">
        <v>1000000</v>
      </c>
      <c r="D66" s="1">
        <f>+C65/C66</f>
        <v>1</v>
      </c>
    </row>
    <row r="67" spans="1:16" x14ac:dyDescent="0.25">
      <c r="C67" s="7"/>
      <c r="D67" s="1"/>
    </row>
    <row r="68" spans="1:16" x14ac:dyDescent="0.25">
      <c r="B68" s="5" t="s">
        <v>13</v>
      </c>
      <c r="C68" s="7"/>
      <c r="D68" s="1"/>
    </row>
    <row r="69" spans="1:16" x14ac:dyDescent="0.25">
      <c r="B69" s="5" t="s">
        <v>14</v>
      </c>
      <c r="C69" s="7"/>
      <c r="D69" s="1"/>
    </row>
    <row r="70" spans="1:16" x14ac:dyDescent="0.25">
      <c r="C70" s="7"/>
      <c r="D70" s="1"/>
    </row>
    <row r="71" spans="1:16" x14ac:dyDescent="0.25">
      <c r="C71" s="7"/>
      <c r="D71" s="7"/>
    </row>
    <row r="72" spans="1:16" ht="15.75" thickBot="1" x14ac:dyDescent="0.3">
      <c r="C72" s="7"/>
      <c r="D72" s="7"/>
    </row>
    <row r="73" spans="1:16" ht="16.5" thickTop="1" thickBot="1" x14ac:dyDescent="0.3">
      <c r="A73" s="8" t="s">
        <v>0</v>
      </c>
      <c r="B73" s="9" t="s">
        <v>2</v>
      </c>
      <c r="C73" s="8" t="s">
        <v>15</v>
      </c>
      <c r="D73" s="9" t="s">
        <v>16</v>
      </c>
      <c r="E73" s="9" t="s">
        <v>17</v>
      </c>
      <c r="F73" s="9" t="s">
        <v>18</v>
      </c>
      <c r="G73" s="9" t="s">
        <v>19</v>
      </c>
      <c r="H73" s="9" t="s">
        <v>20</v>
      </c>
      <c r="I73" s="16"/>
      <c r="J73" s="16"/>
      <c r="K73" s="16"/>
      <c r="L73" s="16"/>
      <c r="M73" s="16"/>
      <c r="O73" s="7"/>
      <c r="P73" s="6"/>
    </row>
    <row r="74" spans="1:16" ht="15.75" thickTop="1" x14ac:dyDescent="0.25">
      <c r="A74" s="17">
        <v>41218</v>
      </c>
      <c r="B74" s="6" t="s">
        <v>25</v>
      </c>
      <c r="C74" s="6">
        <v>284</v>
      </c>
      <c r="D74" s="21" t="str">
        <f>VLOOKUP(C74,[1]TABLA!$F:$G,2,FALSE)</f>
        <v>2-38-10-120  ACCIONISTAS</v>
      </c>
      <c r="E74" s="7">
        <v>1000000</v>
      </c>
      <c r="F74" s="12">
        <v>0</v>
      </c>
      <c r="G74" s="7">
        <f>+E74-F74</f>
        <v>1000000</v>
      </c>
      <c r="H74" s="23" t="s">
        <v>21</v>
      </c>
      <c r="O74" s="7"/>
      <c r="P74" s="6"/>
    </row>
    <row r="75" spans="1:16" x14ac:dyDescent="0.25">
      <c r="A75" s="17">
        <v>41218</v>
      </c>
      <c r="B75" s="6" t="s">
        <v>25</v>
      </c>
      <c r="C75" s="6">
        <v>283</v>
      </c>
      <c r="D75" s="21" t="str">
        <f>VLOOKUP(C75,[1]TABLA!$F:$G,2,FALSE)</f>
        <v>2-38-10-110  CAPITAL</v>
      </c>
      <c r="E75" s="12">
        <v>0</v>
      </c>
      <c r="F75" s="7">
        <v>1000000</v>
      </c>
      <c r="G75" s="7">
        <f t="shared" ref="G75" si="1">+E75-F75</f>
        <v>-1000000</v>
      </c>
      <c r="H75" s="23" t="s">
        <v>21</v>
      </c>
      <c r="O75" s="7"/>
      <c r="P75" s="6"/>
    </row>
    <row r="76" spans="1:16" x14ac:dyDescent="0.25">
      <c r="A76" s="17"/>
      <c r="B76" s="6"/>
      <c r="F76" s="2"/>
      <c r="G76" s="7"/>
      <c r="H76" s="23"/>
      <c r="O76" s="7"/>
      <c r="P76" s="6"/>
    </row>
    <row r="77" spans="1:16" x14ac:dyDescent="0.25">
      <c r="A77" s="17">
        <v>41218</v>
      </c>
      <c r="B77" s="6" t="s">
        <v>25</v>
      </c>
      <c r="C77" s="6">
        <v>1</v>
      </c>
      <c r="D77" s="21" t="str">
        <f>VLOOKUP(C77,[1]TABLA!$F:$G,2,FALSE)</f>
        <v>1-11-10-110  CAJA</v>
      </c>
      <c r="E77" s="7">
        <v>1000000</v>
      </c>
      <c r="F77" s="13">
        <v>0</v>
      </c>
      <c r="G77" s="7">
        <f t="shared" ref="G77:G78" si="2">+E77-F77</f>
        <v>1000000</v>
      </c>
      <c r="H77" s="23" t="s">
        <v>24</v>
      </c>
      <c r="O77" s="7"/>
      <c r="P77" s="6"/>
    </row>
    <row r="78" spans="1:16" x14ac:dyDescent="0.25">
      <c r="A78" s="17">
        <v>41218</v>
      </c>
      <c r="B78" s="6" t="s">
        <v>25</v>
      </c>
      <c r="C78" s="6">
        <v>284</v>
      </c>
      <c r="D78" s="21" t="str">
        <f>VLOOKUP(C78,[1]TABLA!$F:$G,2,FALSE)</f>
        <v>2-38-10-120  ACCIONISTAS</v>
      </c>
      <c r="E78" s="13">
        <v>0</v>
      </c>
      <c r="F78" s="7">
        <v>1000000</v>
      </c>
      <c r="G78" s="7">
        <f t="shared" si="2"/>
        <v>-1000000</v>
      </c>
      <c r="H78" s="23" t="s">
        <v>24</v>
      </c>
      <c r="O78" s="7"/>
      <c r="P78" s="6"/>
    </row>
    <row r="81" spans="1:9" ht="6" customHeight="1" x14ac:dyDescent="0.25">
      <c r="A81" s="25"/>
      <c r="B81" s="26"/>
      <c r="C81" s="27"/>
      <c r="D81" s="28"/>
      <c r="E81" s="27"/>
      <c r="F81" s="25"/>
      <c r="G81" s="25"/>
      <c r="H81" s="25"/>
      <c r="I81" s="25"/>
    </row>
    <row r="82" spans="1:9" x14ac:dyDescent="0.25">
      <c r="C82" s="7"/>
      <c r="D82" s="1"/>
    </row>
    <row r="83" spans="1:9" x14ac:dyDescent="0.25">
      <c r="A83" s="6" t="s">
        <v>1</v>
      </c>
      <c r="B83" s="5" t="s">
        <v>135</v>
      </c>
      <c r="C83" s="7"/>
      <c r="D83" s="1"/>
    </row>
    <row r="84" spans="1:9" x14ac:dyDescent="0.25">
      <c r="A84" s="6" t="s">
        <v>0</v>
      </c>
      <c r="B84" s="18">
        <v>41456</v>
      </c>
      <c r="C84" s="7"/>
      <c r="D84" s="1"/>
    </row>
    <row r="85" spans="1:9" x14ac:dyDescent="0.25">
      <c r="A85" s="6" t="s">
        <v>3</v>
      </c>
      <c r="B85" s="5" t="s">
        <v>136</v>
      </c>
      <c r="C85" s="7"/>
      <c r="D85" s="1"/>
    </row>
    <row r="86" spans="1:9" x14ac:dyDescent="0.25">
      <c r="C86" s="7"/>
      <c r="D86" s="1"/>
    </row>
    <row r="87" spans="1:9" x14ac:dyDescent="0.25">
      <c r="B87" s="54" t="s">
        <v>137</v>
      </c>
      <c r="C87" s="7">
        <v>10000</v>
      </c>
      <c r="D87" s="1"/>
    </row>
    <row r="88" spans="1:9" x14ac:dyDescent="0.25">
      <c r="C88" s="7"/>
      <c r="D88" s="1"/>
    </row>
    <row r="89" spans="1:9" x14ac:dyDescent="0.25">
      <c r="B89" s="55" t="s">
        <v>138</v>
      </c>
      <c r="C89" s="6" t="s">
        <v>139</v>
      </c>
      <c r="D89" s="56" t="s">
        <v>141</v>
      </c>
      <c r="E89" s="7" t="s">
        <v>142</v>
      </c>
      <c r="F89" s="6" t="s">
        <v>143</v>
      </c>
      <c r="G89" s="56" t="s">
        <v>144</v>
      </c>
      <c r="H89" s="55" t="s">
        <v>147</v>
      </c>
      <c r="I89" s="6" t="s">
        <v>148</v>
      </c>
    </row>
    <row r="90" spans="1:9" x14ac:dyDescent="0.25">
      <c r="C90" s="6" t="s">
        <v>140</v>
      </c>
      <c r="D90" s="56">
        <v>99</v>
      </c>
      <c r="E90" s="7">
        <v>10000</v>
      </c>
      <c r="F90" s="7">
        <f>+D90*E90</f>
        <v>990000</v>
      </c>
      <c r="G90" s="58">
        <f>+F90/F92</f>
        <v>0.99</v>
      </c>
      <c r="I90" s="6" t="s">
        <v>149</v>
      </c>
    </row>
    <row r="91" spans="1:9" x14ac:dyDescent="0.25">
      <c r="C91" s="6" t="s">
        <v>145</v>
      </c>
      <c r="D91" s="56">
        <v>1</v>
      </c>
      <c r="E91" s="7">
        <v>10000</v>
      </c>
      <c r="F91" s="7">
        <f>+D91*E91</f>
        <v>10000</v>
      </c>
      <c r="G91" s="58">
        <f>+F91/F92</f>
        <v>0.01</v>
      </c>
    </row>
    <row r="92" spans="1:9" x14ac:dyDescent="0.25">
      <c r="E92" s="57" t="s">
        <v>146</v>
      </c>
      <c r="F92" s="57">
        <f>SUM(F90:F91)</f>
        <v>1000000</v>
      </c>
      <c r="G92" s="59">
        <f>SUM(G90:G91)</f>
        <v>1</v>
      </c>
    </row>
    <row r="94" spans="1:9" x14ac:dyDescent="0.25">
      <c r="A94" s="6" t="s">
        <v>6</v>
      </c>
      <c r="B94" s="5" t="s">
        <v>7</v>
      </c>
    </row>
    <row r="95" spans="1:9" x14ac:dyDescent="0.25">
      <c r="A95" s="6" t="s">
        <v>8</v>
      </c>
      <c r="B95" s="5" t="s">
        <v>9</v>
      </c>
    </row>
    <row r="96" spans="1:9" x14ac:dyDescent="0.25">
      <c r="A96" s="6" t="s">
        <v>1</v>
      </c>
      <c r="B96" s="5" t="s">
        <v>31</v>
      </c>
    </row>
    <row r="97" spans="1:2" x14ac:dyDescent="0.25">
      <c r="A97" s="6" t="s">
        <v>0</v>
      </c>
      <c r="B97" s="18">
        <v>41466</v>
      </c>
    </row>
    <row r="98" spans="1:2" x14ac:dyDescent="0.25">
      <c r="A98" s="6" t="s">
        <v>3</v>
      </c>
      <c r="B98" s="5" t="s">
        <v>32</v>
      </c>
    </row>
  </sheetData>
  <pageMargins left="0.25" right="0.25" top="0.75" bottom="0.75" header="0.3" footer="0.3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A17" sqref="A17:J17"/>
    </sheetView>
  </sheetViews>
  <sheetFormatPr baseColWidth="10" defaultRowHeight="15" x14ac:dyDescent="0.25"/>
  <cols>
    <col min="1" max="1" width="55" bestFit="1" customWidth="1"/>
    <col min="2" max="7" width="13.7109375" bestFit="1" customWidth="1"/>
    <col min="8" max="8" width="9.140625" bestFit="1" customWidth="1"/>
    <col min="9" max="9" width="10.140625" bestFit="1" customWidth="1"/>
  </cols>
  <sheetData>
    <row r="1" spans="1:9" x14ac:dyDescent="0.25">
      <c r="A1" s="36" t="s">
        <v>22</v>
      </c>
      <c r="B1" s="36"/>
      <c r="C1" s="36"/>
      <c r="D1" s="36"/>
      <c r="E1" s="36"/>
      <c r="F1" s="36"/>
      <c r="G1" s="36"/>
      <c r="H1" s="36"/>
      <c r="I1" s="36"/>
    </row>
    <row r="2" spans="1:9" x14ac:dyDescent="0.25">
      <c r="A2" s="36"/>
      <c r="B2" s="36"/>
      <c r="C2" s="36"/>
      <c r="D2" s="36"/>
      <c r="E2" s="36"/>
      <c r="F2" s="36"/>
      <c r="G2" s="36"/>
      <c r="H2" s="36"/>
      <c r="I2" s="36"/>
    </row>
    <row r="3" spans="1:9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9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36"/>
      <c r="B5" s="36"/>
      <c r="C5" s="36"/>
      <c r="D5" s="36"/>
      <c r="E5" s="36"/>
      <c r="F5" s="36"/>
      <c r="G5" s="36"/>
      <c r="H5" s="36"/>
      <c r="I5" s="36"/>
    </row>
    <row r="6" spans="1:9" x14ac:dyDescent="0.25">
      <c r="A6" s="36" t="s">
        <v>7</v>
      </c>
      <c r="B6" s="36"/>
      <c r="C6" s="36"/>
      <c r="D6" s="36"/>
      <c r="E6" s="36"/>
      <c r="F6" s="36"/>
      <c r="G6" s="36"/>
      <c r="H6" s="36" t="s">
        <v>33</v>
      </c>
      <c r="I6" s="36" t="s">
        <v>34</v>
      </c>
    </row>
    <row r="7" spans="1:9" x14ac:dyDescent="0.25">
      <c r="A7" s="36"/>
      <c r="B7" s="36"/>
      <c r="C7" s="36"/>
      <c r="D7" s="36"/>
      <c r="E7" s="36"/>
      <c r="F7" s="36"/>
      <c r="G7" s="36"/>
      <c r="H7" s="36"/>
      <c r="I7" s="36"/>
    </row>
    <row r="8" spans="1:9" ht="15.75" x14ac:dyDescent="0.25">
      <c r="A8" s="60" t="s">
        <v>35</v>
      </c>
      <c r="B8" s="60"/>
      <c r="C8" s="60"/>
      <c r="D8" s="60"/>
      <c r="E8" s="60"/>
      <c r="F8" s="60"/>
      <c r="G8" s="60"/>
      <c r="H8" s="60"/>
      <c r="I8" s="60"/>
    </row>
    <row r="9" spans="1:9" x14ac:dyDescent="0.25">
      <c r="A9" s="62" t="s">
        <v>49</v>
      </c>
      <c r="B9" s="62"/>
      <c r="C9" s="62"/>
      <c r="D9" s="62"/>
      <c r="E9" s="62"/>
      <c r="F9" s="62"/>
      <c r="G9" s="62"/>
      <c r="H9" s="62"/>
      <c r="I9" s="62"/>
    </row>
    <row r="10" spans="1:9" x14ac:dyDescent="0.25">
      <c r="A10" s="62" t="s">
        <v>50</v>
      </c>
      <c r="B10" s="62"/>
      <c r="C10" s="62"/>
      <c r="D10" s="62"/>
      <c r="E10" s="62"/>
      <c r="F10" s="62"/>
      <c r="G10" s="62"/>
      <c r="H10" s="62"/>
      <c r="I10" s="62"/>
    </row>
    <row r="11" spans="1:9" x14ac:dyDescent="0.25">
      <c r="A11" s="36"/>
      <c r="B11" s="36"/>
      <c r="C11" s="36"/>
      <c r="D11" s="36"/>
      <c r="E11" s="36"/>
      <c r="F11" s="36"/>
      <c r="G11" s="36"/>
      <c r="H11" s="36"/>
      <c r="I11" s="36"/>
    </row>
    <row r="12" spans="1:9" x14ac:dyDescent="0.25">
      <c r="A12" s="37" t="s">
        <v>36</v>
      </c>
      <c r="B12" s="61" t="s">
        <v>37</v>
      </c>
      <c r="C12" s="61"/>
      <c r="D12" s="61" t="s">
        <v>38</v>
      </c>
      <c r="E12" s="61"/>
      <c r="F12" s="61" t="s">
        <v>39</v>
      </c>
      <c r="G12" s="61"/>
      <c r="H12" s="61" t="s">
        <v>40</v>
      </c>
      <c r="I12" s="61"/>
    </row>
    <row r="13" spans="1:9" x14ac:dyDescent="0.25">
      <c r="A13" s="38"/>
      <c r="B13" s="39" t="s">
        <v>41</v>
      </c>
      <c r="C13" s="39" t="s">
        <v>42</v>
      </c>
      <c r="D13" s="39" t="s">
        <v>43</v>
      </c>
      <c r="E13" s="39" t="s">
        <v>44</v>
      </c>
      <c r="F13" s="39" t="s">
        <v>45</v>
      </c>
      <c r="G13" s="39" t="s">
        <v>46</v>
      </c>
      <c r="H13" s="39" t="s">
        <v>47</v>
      </c>
      <c r="I13" s="39" t="s">
        <v>48</v>
      </c>
    </row>
    <row r="14" spans="1:9" x14ac:dyDescent="0.25">
      <c r="A14" s="38" t="s">
        <v>51</v>
      </c>
      <c r="B14" s="39">
        <v>1000000</v>
      </c>
      <c r="C14" s="39">
        <v>0</v>
      </c>
      <c r="D14" s="39">
        <v>1000000</v>
      </c>
      <c r="E14" s="39">
        <v>0</v>
      </c>
      <c r="F14" s="39">
        <v>1000000</v>
      </c>
      <c r="G14" s="39">
        <v>0</v>
      </c>
      <c r="H14" s="39">
        <v>0</v>
      </c>
      <c r="I14" s="39">
        <v>0</v>
      </c>
    </row>
    <row r="15" spans="1:9" x14ac:dyDescent="0.25">
      <c r="A15" s="48" t="s">
        <v>66</v>
      </c>
      <c r="B15" s="49">
        <v>16236845657</v>
      </c>
      <c r="C15" s="49">
        <v>656000</v>
      </c>
      <c r="D15" s="49">
        <v>16236189657</v>
      </c>
      <c r="E15" s="49">
        <v>0</v>
      </c>
      <c r="F15" s="49">
        <v>16236189657</v>
      </c>
      <c r="G15" s="49">
        <v>0</v>
      </c>
      <c r="H15" s="49">
        <v>0</v>
      </c>
      <c r="I15" s="49">
        <v>0</v>
      </c>
    </row>
    <row r="16" spans="1:9" x14ac:dyDescent="0.25">
      <c r="A16" s="48" t="s">
        <v>54</v>
      </c>
      <c r="B16" s="49">
        <v>0</v>
      </c>
      <c r="C16" s="49">
        <v>189139</v>
      </c>
      <c r="D16" s="49">
        <v>0</v>
      </c>
      <c r="E16" s="49">
        <v>189139</v>
      </c>
      <c r="F16" s="49">
        <v>0</v>
      </c>
      <c r="G16" s="49">
        <v>189139</v>
      </c>
      <c r="H16" s="49">
        <v>0</v>
      </c>
      <c r="I16" s="49">
        <v>0</v>
      </c>
    </row>
    <row r="17" spans="1:9" x14ac:dyDescent="0.25">
      <c r="A17" s="48" t="s">
        <v>67</v>
      </c>
      <c r="B17" s="49">
        <v>492882</v>
      </c>
      <c r="C17" s="49">
        <v>1685923000</v>
      </c>
      <c r="D17" s="49">
        <v>0</v>
      </c>
      <c r="E17" s="49">
        <v>1685430118</v>
      </c>
      <c r="F17" s="49">
        <v>0</v>
      </c>
      <c r="G17" s="49">
        <v>1685430118</v>
      </c>
      <c r="H17" s="49">
        <v>0</v>
      </c>
      <c r="I17" s="49">
        <v>0</v>
      </c>
    </row>
    <row r="18" spans="1:9" x14ac:dyDescent="0.25">
      <c r="A18" s="38" t="s">
        <v>56</v>
      </c>
      <c r="B18" s="39">
        <v>2957205</v>
      </c>
      <c r="C18" s="39">
        <v>3560723</v>
      </c>
      <c r="D18" s="39">
        <v>0</v>
      </c>
      <c r="E18" s="39">
        <v>603518</v>
      </c>
      <c r="F18" s="39">
        <v>0</v>
      </c>
      <c r="G18" s="39">
        <v>603518</v>
      </c>
      <c r="H18" s="39">
        <v>0</v>
      </c>
      <c r="I18" s="39">
        <v>0</v>
      </c>
    </row>
    <row r="19" spans="1:9" x14ac:dyDescent="0.25">
      <c r="A19" s="38" t="s">
        <v>57</v>
      </c>
      <c r="B19" s="39">
        <v>0</v>
      </c>
      <c r="C19" s="39">
        <v>1000000</v>
      </c>
      <c r="D19" s="39">
        <v>0</v>
      </c>
      <c r="E19" s="39">
        <v>1000000</v>
      </c>
      <c r="F19" s="39">
        <v>0</v>
      </c>
      <c r="G19" s="39">
        <v>1000000</v>
      </c>
      <c r="H19" s="39">
        <v>0</v>
      </c>
      <c r="I19" s="39">
        <v>0</v>
      </c>
    </row>
    <row r="20" spans="1:9" x14ac:dyDescent="0.25">
      <c r="A20" s="38" t="s">
        <v>58</v>
      </c>
      <c r="B20" s="39">
        <v>0</v>
      </c>
      <c r="C20" s="39">
        <v>600000000</v>
      </c>
      <c r="D20" s="39">
        <v>0</v>
      </c>
      <c r="E20" s="39">
        <v>600000000</v>
      </c>
      <c r="F20" s="39">
        <v>0</v>
      </c>
      <c r="G20" s="39">
        <v>600000000</v>
      </c>
      <c r="H20" s="39">
        <v>0</v>
      </c>
      <c r="I20" s="39">
        <v>0</v>
      </c>
    </row>
    <row r="21" spans="1:9" x14ac:dyDescent="0.25">
      <c r="A21" s="38" t="s">
        <v>59</v>
      </c>
      <c r="B21" s="39">
        <v>189139</v>
      </c>
      <c r="C21" s="39">
        <v>13950922657</v>
      </c>
      <c r="D21" s="39">
        <v>0</v>
      </c>
      <c r="E21" s="39">
        <v>13950733518</v>
      </c>
      <c r="F21" s="39">
        <v>0</v>
      </c>
      <c r="G21" s="39">
        <v>13950733518</v>
      </c>
      <c r="H21" s="39">
        <v>0</v>
      </c>
      <c r="I21" s="39">
        <v>0</v>
      </c>
    </row>
    <row r="22" spans="1:9" x14ac:dyDescent="0.25">
      <c r="A22" s="38" t="s">
        <v>60</v>
      </c>
      <c r="B22" s="39">
        <v>0</v>
      </c>
      <c r="C22" s="39">
        <v>492882</v>
      </c>
      <c r="D22" s="39">
        <v>0</v>
      </c>
      <c r="E22" s="39">
        <v>492882</v>
      </c>
      <c r="F22" s="39">
        <v>0</v>
      </c>
      <c r="G22" s="39">
        <v>0</v>
      </c>
      <c r="H22" s="39">
        <v>0</v>
      </c>
      <c r="I22" s="39">
        <v>492882</v>
      </c>
    </row>
    <row r="23" spans="1:9" x14ac:dyDescent="0.25">
      <c r="A23" s="38" t="s">
        <v>61</v>
      </c>
      <c r="B23" s="39">
        <v>656000</v>
      </c>
      <c r="C23" s="39">
        <v>0</v>
      </c>
      <c r="D23" s="39">
        <v>656000</v>
      </c>
      <c r="E23" s="39">
        <v>0</v>
      </c>
      <c r="F23" s="39">
        <v>0</v>
      </c>
      <c r="G23" s="39">
        <v>0</v>
      </c>
      <c r="H23" s="39">
        <v>656000</v>
      </c>
      <c r="I23" s="39">
        <v>0</v>
      </c>
    </row>
    <row r="24" spans="1:9" x14ac:dyDescent="0.25">
      <c r="A24" s="38" t="s">
        <v>62</v>
      </c>
      <c r="B24" s="39">
        <v>3560723</v>
      </c>
      <c r="C24" s="39">
        <v>2957205</v>
      </c>
      <c r="D24" s="39">
        <v>603518</v>
      </c>
      <c r="E24" s="39">
        <v>0</v>
      </c>
      <c r="F24" s="39">
        <v>0</v>
      </c>
      <c r="G24" s="39">
        <v>0</v>
      </c>
      <c r="H24" s="39">
        <v>603518</v>
      </c>
      <c r="I24" s="39">
        <v>0</v>
      </c>
    </row>
    <row r="25" spans="1:9" x14ac:dyDescent="0.25">
      <c r="A25" s="40" t="s">
        <v>63</v>
      </c>
      <c r="B25" s="39">
        <v>16245701606</v>
      </c>
      <c r="C25" s="39">
        <v>16245701606</v>
      </c>
      <c r="D25" s="39">
        <v>16238449175</v>
      </c>
      <c r="E25" s="39">
        <v>16238449175</v>
      </c>
      <c r="F25" s="39">
        <v>16237189657</v>
      </c>
      <c r="G25" s="39">
        <v>16237956293</v>
      </c>
      <c r="H25" s="39">
        <v>1259518</v>
      </c>
      <c r="I25" s="39">
        <v>492882</v>
      </c>
    </row>
    <row r="26" spans="1:9" x14ac:dyDescent="0.25">
      <c r="A26" s="40" t="s">
        <v>64</v>
      </c>
      <c r="B26" s="39"/>
      <c r="C26" s="39"/>
      <c r="D26" s="39"/>
      <c r="E26" s="39"/>
      <c r="F26" s="39">
        <v>766636</v>
      </c>
      <c r="G26" s="39"/>
      <c r="H26" s="39"/>
      <c r="I26" s="39">
        <v>766636</v>
      </c>
    </row>
    <row r="27" spans="1:9" x14ac:dyDescent="0.25">
      <c r="A27" s="40" t="s">
        <v>65</v>
      </c>
      <c r="B27" s="39">
        <v>16245701606</v>
      </c>
      <c r="C27" s="39">
        <v>16245701606</v>
      </c>
      <c r="D27" s="39">
        <v>16238449175</v>
      </c>
      <c r="E27" s="39">
        <v>16238449175</v>
      </c>
      <c r="F27" s="39">
        <v>16237956293</v>
      </c>
      <c r="G27" s="39">
        <v>16237956293</v>
      </c>
      <c r="H27" s="39">
        <v>1259518</v>
      </c>
      <c r="I27" s="39">
        <v>1259518</v>
      </c>
    </row>
  </sheetData>
  <mergeCells count="7">
    <mergeCell ref="A8:I8"/>
    <mergeCell ref="B12:C12"/>
    <mergeCell ref="D12:E12"/>
    <mergeCell ref="F12:G12"/>
    <mergeCell ref="H12:I12"/>
    <mergeCell ref="A9:I9"/>
    <mergeCell ref="A10:I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A17" sqref="A17:I18"/>
    </sheetView>
  </sheetViews>
  <sheetFormatPr baseColWidth="10" defaultRowHeight="15" x14ac:dyDescent="0.25"/>
  <cols>
    <col min="1" max="1" width="56" bestFit="1" customWidth="1"/>
    <col min="2" max="7" width="13.7109375" bestFit="1" customWidth="1"/>
    <col min="8" max="8" width="9.140625" bestFit="1" customWidth="1"/>
    <col min="9" max="9" width="10.140625" bestFit="1" customWidth="1"/>
  </cols>
  <sheetData>
    <row r="1" spans="1:9" x14ac:dyDescent="0.25">
      <c r="A1" s="29" t="s">
        <v>25</v>
      </c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9" t="s">
        <v>11</v>
      </c>
      <c r="B6" s="29"/>
      <c r="C6" s="29"/>
      <c r="D6" s="29"/>
      <c r="E6" s="29"/>
      <c r="F6" s="29"/>
      <c r="G6" s="29"/>
      <c r="H6" s="29" t="s">
        <v>33</v>
      </c>
      <c r="I6" s="29" t="s">
        <v>34</v>
      </c>
    </row>
    <row r="7" spans="1:9" x14ac:dyDescent="0.25">
      <c r="A7" s="29"/>
      <c r="B7" s="29"/>
      <c r="C7" s="29"/>
      <c r="D7" s="29"/>
      <c r="E7" s="29"/>
      <c r="F7" s="29"/>
      <c r="G7" s="29"/>
      <c r="H7" s="29"/>
      <c r="I7" s="29"/>
    </row>
    <row r="8" spans="1:9" ht="15.75" x14ac:dyDescent="0.25">
      <c r="A8" s="63" t="s">
        <v>35</v>
      </c>
      <c r="B8" s="63"/>
      <c r="C8" s="63"/>
      <c r="D8" s="63"/>
      <c r="E8" s="63"/>
      <c r="F8" s="63"/>
      <c r="G8" s="63"/>
      <c r="H8" s="63"/>
      <c r="I8" s="63"/>
    </row>
    <row r="9" spans="1:9" x14ac:dyDescent="0.25">
      <c r="A9" s="65" t="s">
        <v>49</v>
      </c>
      <c r="B9" s="65"/>
      <c r="C9" s="65"/>
      <c r="D9" s="65"/>
      <c r="E9" s="65"/>
      <c r="F9" s="65"/>
      <c r="G9" s="65"/>
      <c r="H9" s="65"/>
      <c r="I9" s="65"/>
    </row>
    <row r="10" spans="1:9" x14ac:dyDescent="0.25">
      <c r="A10" s="65" t="s">
        <v>50</v>
      </c>
      <c r="B10" s="65"/>
      <c r="C10" s="65"/>
      <c r="D10" s="65"/>
      <c r="E10" s="65"/>
      <c r="F10" s="65"/>
      <c r="G10" s="65"/>
      <c r="H10" s="65"/>
      <c r="I10" s="65"/>
    </row>
    <row r="11" spans="1:9" x14ac:dyDescent="0.25">
      <c r="A11" s="29"/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30" t="s">
        <v>36</v>
      </c>
      <c r="B12" s="64" t="s">
        <v>37</v>
      </c>
      <c r="C12" s="64"/>
      <c r="D12" s="64" t="s">
        <v>38</v>
      </c>
      <c r="E12" s="64"/>
      <c r="F12" s="64" t="s">
        <v>39</v>
      </c>
      <c r="G12" s="64"/>
      <c r="H12" s="64" t="s">
        <v>40</v>
      </c>
      <c r="I12" s="64"/>
    </row>
    <row r="13" spans="1:9" x14ac:dyDescent="0.25">
      <c r="A13" s="31"/>
      <c r="B13" s="32" t="s">
        <v>41</v>
      </c>
      <c r="C13" s="32" t="s">
        <v>42</v>
      </c>
      <c r="D13" s="32" t="s">
        <v>43</v>
      </c>
      <c r="E13" s="32" t="s">
        <v>44</v>
      </c>
      <c r="F13" s="32" t="s">
        <v>45</v>
      </c>
      <c r="G13" s="32" t="s">
        <v>46</v>
      </c>
      <c r="H13" s="32" t="s">
        <v>47</v>
      </c>
      <c r="I13" s="32" t="s">
        <v>48</v>
      </c>
    </row>
    <row r="14" spans="1:9" x14ac:dyDescent="0.25">
      <c r="A14" s="31" t="s">
        <v>51</v>
      </c>
      <c r="B14" s="32">
        <v>1000000</v>
      </c>
      <c r="C14" s="32">
        <v>0</v>
      </c>
      <c r="D14" s="32">
        <v>1000000</v>
      </c>
      <c r="E14" s="32">
        <v>0</v>
      </c>
      <c r="F14" s="32">
        <v>1000000</v>
      </c>
      <c r="G14" s="32">
        <v>0</v>
      </c>
      <c r="H14" s="32">
        <v>0</v>
      </c>
      <c r="I14" s="32">
        <v>0</v>
      </c>
    </row>
    <row r="15" spans="1:9" x14ac:dyDescent="0.25">
      <c r="A15" s="34" t="s">
        <v>52</v>
      </c>
      <c r="B15" s="35">
        <v>15000144698</v>
      </c>
      <c r="C15" s="35">
        <v>0</v>
      </c>
      <c r="D15" s="35">
        <v>15000144698</v>
      </c>
      <c r="E15" s="35">
        <v>0</v>
      </c>
      <c r="F15" s="35">
        <v>15000144698</v>
      </c>
      <c r="G15" s="35">
        <v>0</v>
      </c>
      <c r="H15" s="35">
        <v>0</v>
      </c>
      <c r="I15" s="35">
        <v>0</v>
      </c>
    </row>
    <row r="16" spans="1:9" x14ac:dyDescent="0.25">
      <c r="A16" s="34" t="s">
        <v>53</v>
      </c>
      <c r="B16" s="35">
        <v>0</v>
      </c>
      <c r="C16" s="35">
        <v>656000</v>
      </c>
      <c r="D16" s="35">
        <v>0</v>
      </c>
      <c r="E16" s="35">
        <v>656000</v>
      </c>
      <c r="F16" s="35">
        <v>0</v>
      </c>
      <c r="G16" s="35">
        <v>656000</v>
      </c>
      <c r="H16" s="35">
        <v>0</v>
      </c>
      <c r="I16" s="35">
        <v>0</v>
      </c>
    </row>
    <row r="17" spans="1:9" x14ac:dyDescent="0.25">
      <c r="A17" s="34" t="s">
        <v>54</v>
      </c>
      <c r="B17" s="35">
        <v>0</v>
      </c>
      <c r="C17" s="35">
        <v>187139</v>
      </c>
      <c r="D17" s="35">
        <v>0</v>
      </c>
      <c r="E17" s="35">
        <v>187139</v>
      </c>
      <c r="F17" s="35">
        <v>0</v>
      </c>
      <c r="G17" s="35">
        <v>187139</v>
      </c>
      <c r="H17" s="35">
        <v>0</v>
      </c>
      <c r="I17" s="35">
        <v>0</v>
      </c>
    </row>
    <row r="18" spans="1:9" x14ac:dyDescent="0.25">
      <c r="A18" s="34" t="s">
        <v>55</v>
      </c>
      <c r="B18" s="35">
        <v>492882</v>
      </c>
      <c r="C18" s="35">
        <v>1685923000</v>
      </c>
      <c r="D18" s="35">
        <v>0</v>
      </c>
      <c r="E18" s="35">
        <v>1685430118</v>
      </c>
      <c r="F18" s="35">
        <v>0</v>
      </c>
      <c r="G18" s="35">
        <v>1685430118</v>
      </c>
      <c r="H18" s="35">
        <v>0</v>
      </c>
      <c r="I18" s="35">
        <v>0</v>
      </c>
    </row>
    <row r="19" spans="1:9" x14ac:dyDescent="0.25">
      <c r="A19" s="31" t="s">
        <v>56</v>
      </c>
      <c r="B19" s="32">
        <v>2958005</v>
      </c>
      <c r="C19" s="32">
        <v>3561923</v>
      </c>
      <c r="D19" s="32">
        <v>0</v>
      </c>
      <c r="E19" s="32">
        <v>603918</v>
      </c>
      <c r="F19" s="32">
        <v>0</v>
      </c>
      <c r="G19" s="32">
        <v>603918</v>
      </c>
      <c r="H19" s="32">
        <v>0</v>
      </c>
      <c r="I19" s="32">
        <v>0</v>
      </c>
    </row>
    <row r="20" spans="1:9" x14ac:dyDescent="0.25">
      <c r="A20" s="31" t="s">
        <v>57</v>
      </c>
      <c r="B20" s="32">
        <v>0</v>
      </c>
      <c r="C20" s="32">
        <v>1000000</v>
      </c>
      <c r="D20" s="32">
        <v>0</v>
      </c>
      <c r="E20" s="32">
        <v>1000000</v>
      </c>
      <c r="F20" s="32">
        <v>0</v>
      </c>
      <c r="G20" s="32">
        <v>1000000</v>
      </c>
      <c r="H20" s="32">
        <v>0</v>
      </c>
      <c r="I20" s="32">
        <v>0</v>
      </c>
    </row>
    <row r="21" spans="1:9" x14ac:dyDescent="0.25">
      <c r="A21" s="31" t="s">
        <v>58</v>
      </c>
      <c r="B21" s="32">
        <v>0</v>
      </c>
      <c r="C21" s="32">
        <v>600000000</v>
      </c>
      <c r="D21" s="32">
        <v>0</v>
      </c>
      <c r="E21" s="32">
        <v>600000000</v>
      </c>
      <c r="F21" s="32">
        <v>0</v>
      </c>
      <c r="G21" s="32">
        <v>600000000</v>
      </c>
      <c r="H21" s="32">
        <v>0</v>
      </c>
      <c r="I21" s="32">
        <v>0</v>
      </c>
    </row>
    <row r="22" spans="1:9" x14ac:dyDescent="0.25">
      <c r="A22" s="31" t="s">
        <v>59</v>
      </c>
      <c r="B22" s="32">
        <v>187139</v>
      </c>
      <c r="C22" s="32">
        <v>12714221698</v>
      </c>
      <c r="D22" s="32">
        <v>0</v>
      </c>
      <c r="E22" s="32">
        <v>12714034559</v>
      </c>
      <c r="F22" s="32">
        <v>0</v>
      </c>
      <c r="G22" s="32">
        <v>12714034559</v>
      </c>
      <c r="H22" s="32">
        <v>0</v>
      </c>
      <c r="I22" s="32">
        <v>0</v>
      </c>
    </row>
    <row r="23" spans="1:9" x14ac:dyDescent="0.25">
      <c r="A23" s="31" t="s">
        <v>60</v>
      </c>
      <c r="B23" s="32">
        <v>0</v>
      </c>
      <c r="C23" s="32">
        <v>492882</v>
      </c>
      <c r="D23" s="32">
        <v>0</v>
      </c>
      <c r="E23" s="32">
        <v>492882</v>
      </c>
      <c r="F23" s="32">
        <v>0</v>
      </c>
      <c r="G23" s="32">
        <v>0</v>
      </c>
      <c r="H23" s="32">
        <v>0</v>
      </c>
      <c r="I23" s="32">
        <v>492882</v>
      </c>
    </row>
    <row r="24" spans="1:9" x14ac:dyDescent="0.25">
      <c r="A24" s="31" t="s">
        <v>61</v>
      </c>
      <c r="B24" s="32">
        <v>656000</v>
      </c>
      <c r="C24" s="32">
        <v>0</v>
      </c>
      <c r="D24" s="32">
        <v>656000</v>
      </c>
      <c r="E24" s="32">
        <v>0</v>
      </c>
      <c r="F24" s="32">
        <v>0</v>
      </c>
      <c r="G24" s="32">
        <v>0</v>
      </c>
      <c r="H24" s="32">
        <v>656000</v>
      </c>
      <c r="I24" s="32">
        <v>0</v>
      </c>
    </row>
    <row r="25" spans="1:9" x14ac:dyDescent="0.25">
      <c r="A25" s="31" t="s">
        <v>62</v>
      </c>
      <c r="B25" s="32">
        <v>3561923</v>
      </c>
      <c r="C25" s="32">
        <v>2958005</v>
      </c>
      <c r="D25" s="32">
        <v>603918</v>
      </c>
      <c r="E25" s="32">
        <v>0</v>
      </c>
      <c r="F25" s="32">
        <v>0</v>
      </c>
      <c r="G25" s="32">
        <v>0</v>
      </c>
      <c r="H25" s="32">
        <v>603918</v>
      </c>
      <c r="I25" s="32">
        <v>0</v>
      </c>
    </row>
    <row r="26" spans="1:9" x14ac:dyDescent="0.25">
      <c r="A26" s="33" t="s">
        <v>63</v>
      </c>
      <c r="B26" s="32">
        <v>15009000647</v>
      </c>
      <c r="C26" s="32">
        <v>15009000647</v>
      </c>
      <c r="D26" s="32">
        <v>15002404616</v>
      </c>
      <c r="E26" s="32">
        <v>15002404616</v>
      </c>
      <c r="F26" s="32">
        <v>15001144698</v>
      </c>
      <c r="G26" s="32">
        <v>15001911734</v>
      </c>
      <c r="H26" s="32">
        <v>1259918</v>
      </c>
      <c r="I26" s="32">
        <v>492882</v>
      </c>
    </row>
    <row r="27" spans="1:9" x14ac:dyDescent="0.25">
      <c r="A27" s="33" t="s">
        <v>64</v>
      </c>
      <c r="B27" s="32"/>
      <c r="C27" s="32"/>
      <c r="D27" s="32"/>
      <c r="E27" s="32"/>
      <c r="F27" s="32">
        <v>767036</v>
      </c>
      <c r="G27" s="32"/>
      <c r="H27" s="32"/>
      <c r="I27" s="32">
        <v>767036</v>
      </c>
    </row>
    <row r="28" spans="1:9" x14ac:dyDescent="0.25">
      <c r="A28" s="33" t="s">
        <v>65</v>
      </c>
      <c r="B28" s="32">
        <v>15009000647</v>
      </c>
      <c r="C28" s="32">
        <v>15009000647</v>
      </c>
      <c r="D28" s="32">
        <v>15002404616</v>
      </c>
      <c r="E28" s="32">
        <v>15002404616</v>
      </c>
      <c r="F28" s="32">
        <v>15001911734</v>
      </c>
      <c r="G28" s="32">
        <v>15001911734</v>
      </c>
      <c r="H28" s="32">
        <v>1259918</v>
      </c>
      <c r="I28" s="32">
        <v>1259918</v>
      </c>
    </row>
  </sheetData>
  <mergeCells count="7">
    <mergeCell ref="A8:I8"/>
    <mergeCell ref="B12:C12"/>
    <mergeCell ref="D12:E12"/>
    <mergeCell ref="F12:G12"/>
    <mergeCell ref="H12:I12"/>
    <mergeCell ref="A9:I9"/>
    <mergeCell ref="A10:I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zoomScale="90" zoomScaleNormal="90" workbookViewId="0">
      <pane xSplit="1" ySplit="8" topLeftCell="B45" activePane="bottomRight" state="frozen"/>
      <selection pane="topRight" activeCell="B1" sqref="B1"/>
      <selection pane="bottomLeft" activeCell="A9" sqref="A9"/>
      <selection pane="bottomRight" activeCell="A42" sqref="A42:P70"/>
    </sheetView>
  </sheetViews>
  <sheetFormatPr baseColWidth="10" defaultRowHeight="15" x14ac:dyDescent="0.25"/>
  <cols>
    <col min="2" max="2" width="69" bestFit="1" customWidth="1"/>
    <col min="5" max="12" width="0" hidden="1" customWidth="1"/>
    <col min="13" max="15" width="17.5703125" style="12" bestFit="1" customWidth="1"/>
    <col min="16" max="16" width="59.85546875" bestFit="1" customWidth="1"/>
  </cols>
  <sheetData>
    <row r="1" spans="1:16" x14ac:dyDescent="0.25">
      <c r="B1" s="41" t="s">
        <v>68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43"/>
      <c r="O1" s="43">
        <f>SUM(O9:O70)</f>
        <v>0</v>
      </c>
      <c r="P1" s="42"/>
    </row>
    <row r="2" spans="1:16" x14ac:dyDescent="0.25">
      <c r="B2" s="41" t="s">
        <v>69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  <c r="N2" s="43"/>
      <c r="O2" s="43"/>
      <c r="P2" s="42"/>
    </row>
    <row r="3" spans="1:16" x14ac:dyDescent="0.25">
      <c r="B3" s="41" t="s">
        <v>70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  <c r="N3" s="43"/>
      <c r="O3" s="43"/>
      <c r="P3" s="42"/>
    </row>
    <row r="4" spans="1:16" x14ac:dyDescent="0.25">
      <c r="B4" s="41" t="s">
        <v>71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  <c r="N4" s="43"/>
      <c r="O4" s="43"/>
      <c r="P4" s="42"/>
    </row>
    <row r="5" spans="1:16" x14ac:dyDescent="0.25">
      <c r="B5" s="41" t="s">
        <v>72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  <c r="N5" s="43"/>
      <c r="O5" s="43"/>
      <c r="P5" s="42"/>
    </row>
    <row r="6" spans="1:16" x14ac:dyDescent="0.25">
      <c r="B6" s="41" t="s">
        <v>73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3"/>
      <c r="N6" s="43"/>
      <c r="O6" s="43"/>
      <c r="P6" s="42"/>
    </row>
    <row r="7" spans="1:16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3"/>
      <c r="N7" s="43"/>
      <c r="O7" s="43"/>
      <c r="P7" s="42"/>
    </row>
    <row r="8" spans="1:16" x14ac:dyDescent="0.25">
      <c r="B8" s="41" t="s">
        <v>74</v>
      </c>
      <c r="C8" s="41" t="s">
        <v>75</v>
      </c>
      <c r="D8" s="41" t="s">
        <v>76</v>
      </c>
      <c r="E8" s="41" t="s">
        <v>77</v>
      </c>
      <c r="F8" s="41" t="s">
        <v>78</v>
      </c>
      <c r="G8" s="41" t="s">
        <v>79</v>
      </c>
      <c r="H8" s="41" t="s">
        <v>80</v>
      </c>
      <c r="I8" s="41" t="s">
        <v>81</v>
      </c>
      <c r="J8" s="41" t="s">
        <v>82</v>
      </c>
      <c r="K8" s="41" t="s">
        <v>83</v>
      </c>
      <c r="L8" s="41" t="s">
        <v>84</v>
      </c>
      <c r="M8" s="43" t="s">
        <v>85</v>
      </c>
      <c r="N8" s="43" t="s">
        <v>86</v>
      </c>
      <c r="O8" s="43" t="s">
        <v>87</v>
      </c>
      <c r="P8" s="41" t="s">
        <v>88</v>
      </c>
    </row>
    <row r="9" spans="1:16" x14ac:dyDescent="0.25">
      <c r="A9" t="s">
        <v>126</v>
      </c>
      <c r="B9" s="41" t="s">
        <v>51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3">
        <v>1000000</v>
      </c>
      <c r="N9" s="43">
        <v>0</v>
      </c>
      <c r="O9" s="43">
        <f t="shared" ref="O9:O40" si="0">+M9-N9</f>
        <v>1000000</v>
      </c>
      <c r="P9" s="42"/>
    </row>
    <row r="10" spans="1:16" x14ac:dyDescent="0.25">
      <c r="A10" s="44" t="s">
        <v>126</v>
      </c>
      <c r="B10" s="45" t="s">
        <v>66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>
        <v>2285923000</v>
      </c>
      <c r="N10" s="47">
        <v>0</v>
      </c>
      <c r="O10" s="47">
        <f t="shared" si="0"/>
        <v>2285923000</v>
      </c>
      <c r="P10" s="46"/>
    </row>
    <row r="11" spans="1:16" x14ac:dyDescent="0.25">
      <c r="A11" s="44" t="s">
        <v>126</v>
      </c>
      <c r="B11" s="45" t="s">
        <v>89</v>
      </c>
      <c r="C11" s="45" t="s">
        <v>90</v>
      </c>
      <c r="D11" s="45" t="s">
        <v>91</v>
      </c>
      <c r="E11" s="45" t="s">
        <v>92</v>
      </c>
      <c r="F11" s="45" t="s">
        <v>93</v>
      </c>
      <c r="G11" s="46"/>
      <c r="H11" s="46"/>
      <c r="I11" s="46"/>
      <c r="J11" s="46"/>
      <c r="K11" s="46"/>
      <c r="L11" s="46"/>
      <c r="M11" s="47">
        <v>13950922657</v>
      </c>
      <c r="N11" s="47">
        <v>0</v>
      </c>
      <c r="O11" s="47">
        <f t="shared" si="0"/>
        <v>13950922657</v>
      </c>
      <c r="P11" s="45" t="s">
        <v>94</v>
      </c>
    </row>
    <row r="12" spans="1:16" x14ac:dyDescent="0.25">
      <c r="A12" s="44" t="s">
        <v>126</v>
      </c>
      <c r="B12" s="45" t="s">
        <v>89</v>
      </c>
      <c r="C12" s="45" t="s">
        <v>95</v>
      </c>
      <c r="D12" s="45" t="s">
        <v>96</v>
      </c>
      <c r="E12" s="45" t="s">
        <v>92</v>
      </c>
      <c r="F12" s="45" t="s">
        <v>93</v>
      </c>
      <c r="G12" s="46"/>
      <c r="H12" s="46"/>
      <c r="I12" s="46"/>
      <c r="J12" s="46"/>
      <c r="K12" s="46"/>
      <c r="L12" s="46"/>
      <c r="M12" s="47">
        <v>0</v>
      </c>
      <c r="N12" s="47">
        <v>656000</v>
      </c>
      <c r="O12" s="47">
        <f t="shared" si="0"/>
        <v>-656000</v>
      </c>
      <c r="P12" s="45" t="s">
        <v>97</v>
      </c>
    </row>
    <row r="13" spans="1:16" x14ac:dyDescent="0.25">
      <c r="A13" s="44" t="s">
        <v>126</v>
      </c>
      <c r="B13" s="45" t="s">
        <v>54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7">
        <v>0</v>
      </c>
      <c r="N13" s="47">
        <v>189139</v>
      </c>
      <c r="O13" s="47">
        <f t="shared" si="0"/>
        <v>-189139</v>
      </c>
      <c r="P13" s="46"/>
    </row>
    <row r="14" spans="1:16" x14ac:dyDescent="0.25">
      <c r="A14" s="44" t="s">
        <v>126</v>
      </c>
      <c r="B14" s="45" t="s">
        <v>67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7">
        <v>0</v>
      </c>
      <c r="N14" s="47">
        <v>1685923000</v>
      </c>
      <c r="O14" s="47">
        <f t="shared" si="0"/>
        <v>-1685923000</v>
      </c>
      <c r="P14" s="46"/>
    </row>
    <row r="15" spans="1:16" x14ac:dyDescent="0.25">
      <c r="A15" s="44" t="s">
        <v>126</v>
      </c>
      <c r="B15" s="45" t="s">
        <v>98</v>
      </c>
      <c r="C15" s="45" t="s">
        <v>95</v>
      </c>
      <c r="D15" s="45" t="s">
        <v>99</v>
      </c>
      <c r="E15" s="45" t="s">
        <v>92</v>
      </c>
      <c r="F15" s="45" t="s">
        <v>100</v>
      </c>
      <c r="G15" s="46"/>
      <c r="H15" s="46"/>
      <c r="I15" s="46"/>
      <c r="J15" s="46"/>
      <c r="K15" s="46"/>
      <c r="L15" s="46"/>
      <c r="M15" s="47">
        <v>492882</v>
      </c>
      <c r="N15" s="47">
        <v>0</v>
      </c>
      <c r="O15" s="47">
        <f t="shared" si="0"/>
        <v>492882</v>
      </c>
      <c r="P15" s="45" t="s">
        <v>101</v>
      </c>
    </row>
    <row r="16" spans="1:16" x14ac:dyDescent="0.25">
      <c r="A16" s="50" t="s">
        <v>126</v>
      </c>
      <c r="B16" s="51" t="s">
        <v>98</v>
      </c>
      <c r="C16" s="51" t="s">
        <v>102</v>
      </c>
      <c r="D16" s="51" t="s">
        <v>103</v>
      </c>
      <c r="E16" s="51" t="s">
        <v>92</v>
      </c>
      <c r="F16" s="51" t="s">
        <v>93</v>
      </c>
      <c r="G16" s="52"/>
      <c r="H16" s="52"/>
      <c r="I16" s="52"/>
      <c r="J16" s="52"/>
      <c r="K16" s="52"/>
      <c r="L16" s="52"/>
      <c r="M16" s="53">
        <v>0</v>
      </c>
      <c r="N16" s="53">
        <v>7170169</v>
      </c>
      <c r="O16" s="53">
        <f t="shared" si="0"/>
        <v>-7170169</v>
      </c>
      <c r="P16" s="51" t="s">
        <v>101</v>
      </c>
    </row>
    <row r="17" spans="1:16" x14ac:dyDescent="0.25">
      <c r="A17" t="s">
        <v>126</v>
      </c>
      <c r="B17" s="41" t="s">
        <v>56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3">
        <v>0</v>
      </c>
      <c r="N17" s="43">
        <v>0</v>
      </c>
      <c r="O17" s="43">
        <f t="shared" si="0"/>
        <v>0</v>
      </c>
      <c r="P17" s="42"/>
    </row>
    <row r="18" spans="1:16" x14ac:dyDescent="0.25">
      <c r="A18" t="s">
        <v>126</v>
      </c>
      <c r="B18" s="41" t="s">
        <v>104</v>
      </c>
      <c r="C18" s="41" t="s">
        <v>105</v>
      </c>
      <c r="D18" s="41" t="s">
        <v>106</v>
      </c>
      <c r="E18" s="41" t="s">
        <v>92</v>
      </c>
      <c r="F18" s="41" t="s">
        <v>93</v>
      </c>
      <c r="G18" s="42"/>
      <c r="H18" s="42"/>
      <c r="I18" s="42"/>
      <c r="J18" s="42"/>
      <c r="K18" s="42"/>
      <c r="L18" s="42"/>
      <c r="M18" s="43">
        <v>0</v>
      </c>
      <c r="N18" s="43">
        <v>2321064</v>
      </c>
      <c r="O18" s="43">
        <f t="shared" si="0"/>
        <v>-2321064</v>
      </c>
      <c r="P18" s="41" t="s">
        <v>107</v>
      </c>
    </row>
    <row r="19" spans="1:16" x14ac:dyDescent="0.25">
      <c r="A19" t="s">
        <v>126</v>
      </c>
      <c r="B19" s="41" t="s">
        <v>104</v>
      </c>
      <c r="C19" s="41" t="s">
        <v>108</v>
      </c>
      <c r="D19" s="41" t="s">
        <v>109</v>
      </c>
      <c r="E19" s="41" t="s">
        <v>92</v>
      </c>
      <c r="F19" s="41" t="s">
        <v>93</v>
      </c>
      <c r="G19" s="42"/>
      <c r="H19" s="42"/>
      <c r="I19" s="42"/>
      <c r="J19" s="42"/>
      <c r="K19" s="42"/>
      <c r="L19" s="42"/>
      <c r="M19" s="43">
        <v>2321064</v>
      </c>
      <c r="N19" s="43">
        <v>0</v>
      </c>
      <c r="O19" s="43">
        <f t="shared" si="0"/>
        <v>2321064</v>
      </c>
      <c r="P19" s="41" t="s">
        <v>110</v>
      </c>
    </row>
    <row r="20" spans="1:16" x14ac:dyDescent="0.25">
      <c r="A20" t="s">
        <v>126</v>
      </c>
      <c r="B20" s="41" t="s">
        <v>104</v>
      </c>
      <c r="C20" s="41" t="s">
        <v>108</v>
      </c>
      <c r="D20" s="41" t="s">
        <v>109</v>
      </c>
      <c r="E20" s="41" t="s">
        <v>92</v>
      </c>
      <c r="F20" s="41" t="s">
        <v>93</v>
      </c>
      <c r="G20" s="42"/>
      <c r="H20" s="42"/>
      <c r="I20" s="42"/>
      <c r="J20" s="42"/>
      <c r="K20" s="42"/>
      <c r="L20" s="42"/>
      <c r="M20" s="43">
        <v>0</v>
      </c>
      <c r="N20" s="43">
        <v>636141</v>
      </c>
      <c r="O20" s="43">
        <f t="shared" si="0"/>
        <v>-636141</v>
      </c>
      <c r="P20" s="41" t="s">
        <v>111</v>
      </c>
    </row>
    <row r="21" spans="1:16" x14ac:dyDescent="0.25">
      <c r="A21" t="s">
        <v>126</v>
      </c>
      <c r="B21" s="41" t="s">
        <v>104</v>
      </c>
      <c r="C21" s="41" t="s">
        <v>95</v>
      </c>
      <c r="D21" s="41" t="s">
        <v>112</v>
      </c>
      <c r="E21" s="41" t="s">
        <v>92</v>
      </c>
      <c r="F21" s="41" t="s">
        <v>113</v>
      </c>
      <c r="G21" s="42"/>
      <c r="H21" s="42"/>
      <c r="I21" s="42"/>
      <c r="J21" s="42"/>
      <c r="K21" s="42"/>
      <c r="L21" s="42"/>
      <c r="M21" s="43">
        <v>636141</v>
      </c>
      <c r="N21" s="43">
        <v>0</v>
      </c>
      <c r="O21" s="43">
        <f t="shared" si="0"/>
        <v>636141</v>
      </c>
      <c r="P21" s="41" t="s">
        <v>114</v>
      </c>
    </row>
    <row r="22" spans="1:16" x14ac:dyDescent="0.25">
      <c r="A22" t="s">
        <v>126</v>
      </c>
      <c r="B22" s="41" t="s">
        <v>104</v>
      </c>
      <c r="C22" s="41" t="s">
        <v>95</v>
      </c>
      <c r="D22" s="41" t="s">
        <v>112</v>
      </c>
      <c r="E22" s="41" t="s">
        <v>92</v>
      </c>
      <c r="F22" s="41" t="s">
        <v>113</v>
      </c>
      <c r="G22" s="42"/>
      <c r="H22" s="42"/>
      <c r="I22" s="42"/>
      <c r="J22" s="42"/>
      <c r="K22" s="42"/>
      <c r="L22" s="42"/>
      <c r="M22" s="43">
        <v>0</v>
      </c>
      <c r="N22" s="43">
        <v>603518</v>
      </c>
      <c r="O22" s="43">
        <f t="shared" si="0"/>
        <v>-603518</v>
      </c>
      <c r="P22" s="41" t="s">
        <v>115</v>
      </c>
    </row>
    <row r="23" spans="1:16" x14ac:dyDescent="0.25">
      <c r="A23" t="s">
        <v>126</v>
      </c>
      <c r="B23" s="41" t="s">
        <v>104</v>
      </c>
      <c r="C23" s="41" t="s">
        <v>116</v>
      </c>
      <c r="D23" s="41" t="s">
        <v>117</v>
      </c>
      <c r="E23" s="41" t="s">
        <v>92</v>
      </c>
      <c r="F23" s="41" t="s">
        <v>100</v>
      </c>
      <c r="G23" s="42"/>
      <c r="H23" s="42"/>
      <c r="I23" s="42"/>
      <c r="J23" s="42"/>
      <c r="K23" s="42"/>
      <c r="L23" s="42"/>
      <c r="M23" s="43">
        <v>0</v>
      </c>
      <c r="N23" s="43">
        <v>1191392</v>
      </c>
      <c r="O23" s="43">
        <f t="shared" si="0"/>
        <v>-1191392</v>
      </c>
      <c r="P23" s="41" t="s">
        <v>118</v>
      </c>
    </row>
    <row r="24" spans="1:16" x14ac:dyDescent="0.25">
      <c r="A24" t="s">
        <v>126</v>
      </c>
      <c r="B24" s="41" t="s">
        <v>104</v>
      </c>
      <c r="C24" s="41" t="s">
        <v>116</v>
      </c>
      <c r="D24" s="41" t="s">
        <v>117</v>
      </c>
      <c r="E24" s="41" t="s">
        <v>92</v>
      </c>
      <c r="F24" s="41" t="s">
        <v>100</v>
      </c>
      <c r="G24" s="42"/>
      <c r="H24" s="42"/>
      <c r="I24" s="42"/>
      <c r="J24" s="42"/>
      <c r="K24" s="42"/>
      <c r="L24" s="42"/>
      <c r="M24" s="43">
        <v>603518</v>
      </c>
      <c r="N24" s="43">
        <v>0</v>
      </c>
      <c r="O24" s="43">
        <f t="shared" si="0"/>
        <v>603518</v>
      </c>
      <c r="P24" s="41" t="s">
        <v>119</v>
      </c>
    </row>
    <row r="25" spans="1:16" x14ac:dyDescent="0.25">
      <c r="A25" t="s">
        <v>126</v>
      </c>
      <c r="B25" s="41" t="s">
        <v>57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3">
        <v>0</v>
      </c>
      <c r="N25" s="43">
        <v>1000000</v>
      </c>
      <c r="O25" s="43">
        <f t="shared" si="0"/>
        <v>-1000000</v>
      </c>
      <c r="P25" s="42"/>
    </row>
    <row r="26" spans="1:16" x14ac:dyDescent="0.25">
      <c r="A26" t="s">
        <v>126</v>
      </c>
      <c r="B26" s="41" t="s">
        <v>58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3">
        <v>0</v>
      </c>
      <c r="N26" s="43">
        <v>600000000</v>
      </c>
      <c r="O26" s="43">
        <f t="shared" si="0"/>
        <v>-600000000</v>
      </c>
      <c r="P26" s="42"/>
    </row>
    <row r="27" spans="1:16" x14ac:dyDescent="0.25">
      <c r="A27" t="s">
        <v>126</v>
      </c>
      <c r="B27" s="41" t="s">
        <v>59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3">
        <v>189139</v>
      </c>
      <c r="N27" s="43">
        <v>0</v>
      </c>
      <c r="O27" s="43">
        <f t="shared" si="0"/>
        <v>189139</v>
      </c>
      <c r="P27" s="42"/>
    </row>
    <row r="28" spans="1:16" x14ac:dyDescent="0.25">
      <c r="A28" t="s">
        <v>126</v>
      </c>
      <c r="B28" s="41" t="s">
        <v>120</v>
      </c>
      <c r="C28" s="41" t="s">
        <v>90</v>
      </c>
      <c r="D28" s="41" t="s">
        <v>91</v>
      </c>
      <c r="E28" s="41" t="s">
        <v>92</v>
      </c>
      <c r="F28" s="41" t="s">
        <v>93</v>
      </c>
      <c r="G28" s="42"/>
      <c r="H28" s="42"/>
      <c r="I28" s="42"/>
      <c r="J28" s="42"/>
      <c r="K28" s="42"/>
      <c r="L28" s="42"/>
      <c r="M28" s="43">
        <v>0</v>
      </c>
      <c r="N28" s="43">
        <v>13950922657</v>
      </c>
      <c r="O28" s="43">
        <f t="shared" si="0"/>
        <v>-13950922657</v>
      </c>
      <c r="P28" s="41" t="s">
        <v>94</v>
      </c>
    </row>
    <row r="29" spans="1:16" x14ac:dyDescent="0.25">
      <c r="A29" t="s">
        <v>126</v>
      </c>
      <c r="B29" s="41" t="s">
        <v>60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3">
        <v>0</v>
      </c>
      <c r="N29" s="43">
        <v>0</v>
      </c>
      <c r="O29" s="43">
        <f t="shared" si="0"/>
        <v>0</v>
      </c>
      <c r="P29" s="42"/>
    </row>
    <row r="30" spans="1:16" x14ac:dyDescent="0.25">
      <c r="A30" t="s">
        <v>126</v>
      </c>
      <c r="B30" s="41" t="s">
        <v>121</v>
      </c>
      <c r="C30" s="41" t="s">
        <v>95</v>
      </c>
      <c r="D30" s="41" t="s">
        <v>99</v>
      </c>
      <c r="E30" s="41" t="s">
        <v>92</v>
      </c>
      <c r="F30" s="41" t="s">
        <v>100</v>
      </c>
      <c r="G30" s="42"/>
      <c r="H30" s="41" t="s">
        <v>122</v>
      </c>
      <c r="I30" s="42"/>
      <c r="J30" s="42"/>
      <c r="K30" s="42"/>
      <c r="L30" s="42"/>
      <c r="M30" s="43">
        <v>0</v>
      </c>
      <c r="N30" s="43">
        <v>492882</v>
      </c>
      <c r="O30" s="43">
        <f t="shared" si="0"/>
        <v>-492882</v>
      </c>
      <c r="P30" s="41" t="s">
        <v>101</v>
      </c>
    </row>
    <row r="31" spans="1:16" x14ac:dyDescent="0.25">
      <c r="A31" t="s">
        <v>126</v>
      </c>
      <c r="B31" s="41" t="s">
        <v>61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3">
        <v>0</v>
      </c>
      <c r="N31" s="43">
        <v>0</v>
      </c>
      <c r="O31" s="43">
        <f t="shared" si="0"/>
        <v>0</v>
      </c>
      <c r="P31" s="42"/>
    </row>
    <row r="32" spans="1:16" x14ac:dyDescent="0.25">
      <c r="A32" t="s">
        <v>126</v>
      </c>
      <c r="B32" s="41" t="s">
        <v>123</v>
      </c>
      <c r="C32" s="41" t="s">
        <v>95</v>
      </c>
      <c r="D32" s="41" t="s">
        <v>96</v>
      </c>
      <c r="E32" s="41" t="s">
        <v>92</v>
      </c>
      <c r="F32" s="41" t="s">
        <v>93</v>
      </c>
      <c r="G32" s="42"/>
      <c r="H32" s="41" t="s">
        <v>122</v>
      </c>
      <c r="I32" s="42"/>
      <c r="J32" s="42"/>
      <c r="K32" s="42"/>
      <c r="L32" s="42"/>
      <c r="M32" s="43">
        <v>656000</v>
      </c>
      <c r="N32" s="43">
        <v>0</v>
      </c>
      <c r="O32" s="43">
        <f t="shared" si="0"/>
        <v>656000</v>
      </c>
      <c r="P32" s="41" t="s">
        <v>97</v>
      </c>
    </row>
    <row r="33" spans="1:16" x14ac:dyDescent="0.25">
      <c r="A33" t="s">
        <v>126</v>
      </c>
      <c r="B33" s="41" t="s">
        <v>123</v>
      </c>
      <c r="C33" s="41" t="s">
        <v>102</v>
      </c>
      <c r="D33" s="41" t="s">
        <v>103</v>
      </c>
      <c r="E33" s="41" t="s">
        <v>92</v>
      </c>
      <c r="F33" s="41" t="s">
        <v>93</v>
      </c>
      <c r="G33" s="42"/>
      <c r="H33" s="41" t="s">
        <v>122</v>
      </c>
      <c r="I33" s="42"/>
      <c r="J33" s="42"/>
      <c r="K33" s="42"/>
      <c r="L33" s="42"/>
      <c r="M33" s="43">
        <v>7170169</v>
      </c>
      <c r="N33" s="43">
        <v>0</v>
      </c>
      <c r="O33" s="43">
        <f t="shared" si="0"/>
        <v>7170169</v>
      </c>
      <c r="P33" s="41" t="s">
        <v>101</v>
      </c>
    </row>
    <row r="34" spans="1:16" x14ac:dyDescent="0.25">
      <c r="A34" t="s">
        <v>126</v>
      </c>
      <c r="B34" s="41" t="s">
        <v>62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3">
        <v>0</v>
      </c>
      <c r="N34" s="43">
        <v>0</v>
      </c>
      <c r="O34" s="43">
        <f t="shared" si="0"/>
        <v>0</v>
      </c>
      <c r="P34" s="42"/>
    </row>
    <row r="35" spans="1:16" x14ac:dyDescent="0.25">
      <c r="A35" t="s">
        <v>126</v>
      </c>
      <c r="B35" s="41" t="s">
        <v>124</v>
      </c>
      <c r="C35" s="41" t="s">
        <v>105</v>
      </c>
      <c r="D35" s="41" t="s">
        <v>106</v>
      </c>
      <c r="E35" s="41" t="s">
        <v>92</v>
      </c>
      <c r="F35" s="41" t="s">
        <v>93</v>
      </c>
      <c r="G35" s="42"/>
      <c r="H35" s="41" t="s">
        <v>125</v>
      </c>
      <c r="I35" s="42"/>
      <c r="J35" s="42"/>
      <c r="K35" s="42"/>
      <c r="L35" s="42"/>
      <c r="M35" s="43">
        <v>2321064</v>
      </c>
      <c r="N35" s="43">
        <v>0</v>
      </c>
      <c r="O35" s="43">
        <f t="shared" si="0"/>
        <v>2321064</v>
      </c>
      <c r="P35" s="41" t="s">
        <v>107</v>
      </c>
    </row>
    <row r="36" spans="1:16" x14ac:dyDescent="0.25">
      <c r="A36" t="s">
        <v>126</v>
      </c>
      <c r="B36" s="41" t="s">
        <v>124</v>
      </c>
      <c r="C36" s="41" t="s">
        <v>108</v>
      </c>
      <c r="D36" s="41" t="s">
        <v>109</v>
      </c>
      <c r="E36" s="41" t="s">
        <v>92</v>
      </c>
      <c r="F36" s="41" t="s">
        <v>93</v>
      </c>
      <c r="G36" s="42"/>
      <c r="H36" s="41" t="s">
        <v>125</v>
      </c>
      <c r="I36" s="42"/>
      <c r="J36" s="42"/>
      <c r="K36" s="42"/>
      <c r="L36" s="42"/>
      <c r="M36" s="43">
        <v>0</v>
      </c>
      <c r="N36" s="43">
        <v>2321064</v>
      </c>
      <c r="O36" s="43">
        <f t="shared" si="0"/>
        <v>-2321064</v>
      </c>
      <c r="P36" s="41" t="s">
        <v>110</v>
      </c>
    </row>
    <row r="37" spans="1:16" x14ac:dyDescent="0.25">
      <c r="A37" t="s">
        <v>126</v>
      </c>
      <c r="B37" s="41" t="s">
        <v>124</v>
      </c>
      <c r="C37" s="41" t="s">
        <v>108</v>
      </c>
      <c r="D37" s="41" t="s">
        <v>109</v>
      </c>
      <c r="E37" s="41" t="s">
        <v>92</v>
      </c>
      <c r="F37" s="41" t="s">
        <v>93</v>
      </c>
      <c r="G37" s="42"/>
      <c r="H37" s="41" t="s">
        <v>125</v>
      </c>
      <c r="I37" s="42"/>
      <c r="J37" s="42"/>
      <c r="K37" s="42"/>
      <c r="L37" s="42"/>
      <c r="M37" s="43">
        <v>636141</v>
      </c>
      <c r="N37" s="43">
        <v>0</v>
      </c>
      <c r="O37" s="43">
        <f t="shared" si="0"/>
        <v>636141</v>
      </c>
      <c r="P37" s="41" t="s">
        <v>111</v>
      </c>
    </row>
    <row r="38" spans="1:16" x14ac:dyDescent="0.25">
      <c r="A38" t="s">
        <v>126</v>
      </c>
      <c r="B38" s="41" t="s">
        <v>124</v>
      </c>
      <c r="C38" s="41" t="s">
        <v>95</v>
      </c>
      <c r="D38" s="41" t="s">
        <v>112</v>
      </c>
      <c r="E38" s="41" t="s">
        <v>92</v>
      </c>
      <c r="F38" s="41" t="s">
        <v>113</v>
      </c>
      <c r="G38" s="42"/>
      <c r="H38" s="41" t="s">
        <v>125</v>
      </c>
      <c r="I38" s="42"/>
      <c r="J38" s="42"/>
      <c r="K38" s="42"/>
      <c r="L38" s="42"/>
      <c r="M38" s="43">
        <v>603518</v>
      </c>
      <c r="N38" s="43">
        <v>0</v>
      </c>
      <c r="O38" s="43">
        <f t="shared" si="0"/>
        <v>603518</v>
      </c>
      <c r="P38" s="41" t="s">
        <v>115</v>
      </c>
    </row>
    <row r="39" spans="1:16" x14ac:dyDescent="0.25">
      <c r="A39" t="s">
        <v>126</v>
      </c>
      <c r="B39" s="41" t="s">
        <v>124</v>
      </c>
      <c r="C39" s="41" t="s">
        <v>95</v>
      </c>
      <c r="D39" s="41" t="s">
        <v>112</v>
      </c>
      <c r="E39" s="41" t="s">
        <v>92</v>
      </c>
      <c r="F39" s="41" t="s">
        <v>113</v>
      </c>
      <c r="G39" s="42"/>
      <c r="H39" s="41" t="s">
        <v>125</v>
      </c>
      <c r="I39" s="42"/>
      <c r="J39" s="42"/>
      <c r="K39" s="42"/>
      <c r="L39" s="42"/>
      <c r="M39" s="43">
        <v>0</v>
      </c>
      <c r="N39" s="43">
        <v>636141</v>
      </c>
      <c r="O39" s="43">
        <f t="shared" si="0"/>
        <v>-636141</v>
      </c>
      <c r="P39" s="41" t="s">
        <v>114</v>
      </c>
    </row>
    <row r="40" spans="1:16" x14ac:dyDescent="0.25">
      <c r="A40" t="s">
        <v>126</v>
      </c>
      <c r="B40" s="41" t="s">
        <v>124</v>
      </c>
      <c r="C40" s="41" t="s">
        <v>116</v>
      </c>
      <c r="D40" s="41" t="s">
        <v>117</v>
      </c>
      <c r="E40" s="41" t="s">
        <v>92</v>
      </c>
      <c r="F40" s="41" t="s">
        <v>100</v>
      </c>
      <c r="G40" s="42"/>
      <c r="H40" s="41" t="s">
        <v>125</v>
      </c>
      <c r="I40" s="42"/>
      <c r="J40" s="42"/>
      <c r="K40" s="42"/>
      <c r="L40" s="42"/>
      <c r="M40" s="43">
        <v>0</v>
      </c>
      <c r="N40" s="43">
        <v>603518</v>
      </c>
      <c r="O40" s="43">
        <f t="shared" si="0"/>
        <v>-603518</v>
      </c>
      <c r="P40" s="41" t="s">
        <v>119</v>
      </c>
    </row>
    <row r="41" spans="1:16" x14ac:dyDescent="0.25">
      <c r="A41" t="s">
        <v>126</v>
      </c>
      <c r="B41" s="41" t="s">
        <v>124</v>
      </c>
      <c r="C41" s="41" t="s">
        <v>116</v>
      </c>
      <c r="D41" s="41" t="s">
        <v>117</v>
      </c>
      <c r="E41" s="41" t="s">
        <v>92</v>
      </c>
      <c r="F41" s="41" t="s">
        <v>100</v>
      </c>
      <c r="G41" s="42"/>
      <c r="H41" s="41" t="s">
        <v>125</v>
      </c>
      <c r="I41" s="42"/>
      <c r="J41" s="42"/>
      <c r="K41" s="42"/>
      <c r="L41" s="42"/>
      <c r="M41" s="43">
        <v>1191392</v>
      </c>
      <c r="N41" s="43">
        <v>0</v>
      </c>
      <c r="O41" s="43">
        <f t="shared" ref="O41:O70" si="1">+M41-N41</f>
        <v>1191392</v>
      </c>
      <c r="P41" s="41" t="s">
        <v>118</v>
      </c>
    </row>
    <row r="42" spans="1:16" x14ac:dyDescent="0.25">
      <c r="A42" t="s">
        <v>127</v>
      </c>
      <c r="B42" s="41" t="s">
        <v>51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3">
        <v>1000000</v>
      </c>
      <c r="N42" s="43">
        <v>0</v>
      </c>
      <c r="O42" s="43">
        <f t="shared" si="1"/>
        <v>1000000</v>
      </c>
      <c r="P42" s="42"/>
    </row>
    <row r="43" spans="1:16" x14ac:dyDescent="0.25">
      <c r="A43" s="44" t="s">
        <v>127</v>
      </c>
      <c r="B43" s="45" t="s">
        <v>52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7">
        <v>2285923000</v>
      </c>
      <c r="N43" s="47">
        <v>0</v>
      </c>
      <c r="O43" s="47">
        <f t="shared" si="1"/>
        <v>2285923000</v>
      </c>
      <c r="P43" s="46"/>
    </row>
    <row r="44" spans="1:16" x14ac:dyDescent="0.25">
      <c r="A44" s="44" t="s">
        <v>127</v>
      </c>
      <c r="B44" s="45" t="s">
        <v>128</v>
      </c>
      <c r="C44" s="45" t="s">
        <v>90</v>
      </c>
      <c r="D44" s="45" t="s">
        <v>91</v>
      </c>
      <c r="E44" s="45" t="s">
        <v>92</v>
      </c>
      <c r="F44" s="45" t="s">
        <v>93</v>
      </c>
      <c r="G44" s="46"/>
      <c r="H44" s="46"/>
      <c r="I44" s="46"/>
      <c r="J44" s="46"/>
      <c r="K44" s="46"/>
      <c r="L44" s="46"/>
      <c r="M44" s="47">
        <v>12714221698</v>
      </c>
      <c r="N44" s="47">
        <v>0</v>
      </c>
      <c r="O44" s="47">
        <f t="shared" si="1"/>
        <v>12714221698</v>
      </c>
      <c r="P44" s="45" t="s">
        <v>129</v>
      </c>
    </row>
    <row r="45" spans="1:16" x14ac:dyDescent="0.25">
      <c r="A45" s="44" t="s">
        <v>127</v>
      </c>
      <c r="B45" s="45" t="s">
        <v>130</v>
      </c>
      <c r="C45" s="45" t="s">
        <v>95</v>
      </c>
      <c r="D45" s="45" t="s">
        <v>99</v>
      </c>
      <c r="E45" s="45" t="s">
        <v>92</v>
      </c>
      <c r="F45" s="45" t="s">
        <v>100</v>
      </c>
      <c r="G45" s="46"/>
      <c r="H45" s="46"/>
      <c r="I45" s="46"/>
      <c r="J45" s="46"/>
      <c r="K45" s="46"/>
      <c r="L45" s="46"/>
      <c r="M45" s="47">
        <v>0</v>
      </c>
      <c r="N45" s="47">
        <v>656000</v>
      </c>
      <c r="O45" s="47">
        <f t="shared" si="1"/>
        <v>-656000</v>
      </c>
      <c r="P45" s="45" t="s">
        <v>131</v>
      </c>
    </row>
    <row r="46" spans="1:16" x14ac:dyDescent="0.25">
      <c r="A46" s="44" t="s">
        <v>127</v>
      </c>
      <c r="B46" s="45" t="s">
        <v>54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7">
        <v>0</v>
      </c>
      <c r="N46" s="47">
        <v>187139</v>
      </c>
      <c r="O46" s="47">
        <f t="shared" si="1"/>
        <v>-187139</v>
      </c>
      <c r="P46" s="46"/>
    </row>
    <row r="47" spans="1:16" x14ac:dyDescent="0.25">
      <c r="A47" s="44" t="s">
        <v>127</v>
      </c>
      <c r="B47" s="45" t="s">
        <v>55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7">
        <v>0</v>
      </c>
      <c r="N47" s="47">
        <v>1685923000</v>
      </c>
      <c r="O47" s="47">
        <f t="shared" si="1"/>
        <v>-1685923000</v>
      </c>
      <c r="P47" s="46"/>
    </row>
    <row r="48" spans="1:16" x14ac:dyDescent="0.25">
      <c r="A48" s="44" t="s">
        <v>127</v>
      </c>
      <c r="B48" s="45" t="s">
        <v>132</v>
      </c>
      <c r="C48" s="45" t="s">
        <v>102</v>
      </c>
      <c r="D48" s="45" t="s">
        <v>103</v>
      </c>
      <c r="E48" s="45" t="s">
        <v>92</v>
      </c>
      <c r="F48" s="45" t="s">
        <v>93</v>
      </c>
      <c r="G48" s="46"/>
      <c r="H48" s="46"/>
      <c r="I48" s="46"/>
      <c r="J48" s="46"/>
      <c r="K48" s="46"/>
      <c r="L48" s="46"/>
      <c r="M48" s="47">
        <v>0</v>
      </c>
      <c r="N48" s="47">
        <v>7170169</v>
      </c>
      <c r="O48" s="47">
        <f t="shared" si="1"/>
        <v>-7170169</v>
      </c>
      <c r="P48" s="45" t="s">
        <v>134</v>
      </c>
    </row>
    <row r="49" spans="1:16" x14ac:dyDescent="0.25">
      <c r="A49" s="44" t="s">
        <v>127</v>
      </c>
      <c r="B49" s="45" t="s">
        <v>132</v>
      </c>
      <c r="C49" s="45" t="s">
        <v>95</v>
      </c>
      <c r="D49" s="45" t="s">
        <v>96</v>
      </c>
      <c r="E49" s="45" t="s">
        <v>92</v>
      </c>
      <c r="F49" s="45" t="s">
        <v>93</v>
      </c>
      <c r="G49" s="46"/>
      <c r="H49" s="46"/>
      <c r="I49" s="46"/>
      <c r="J49" s="46"/>
      <c r="K49" s="46"/>
      <c r="L49" s="46"/>
      <c r="M49" s="47">
        <v>492882</v>
      </c>
      <c r="N49" s="47">
        <v>0</v>
      </c>
      <c r="O49" s="47">
        <f t="shared" si="1"/>
        <v>492882</v>
      </c>
      <c r="P49" s="45" t="s">
        <v>133</v>
      </c>
    </row>
    <row r="50" spans="1:16" x14ac:dyDescent="0.25">
      <c r="A50" t="s">
        <v>127</v>
      </c>
      <c r="B50" s="41" t="s">
        <v>104</v>
      </c>
      <c r="C50" s="41" t="s">
        <v>105</v>
      </c>
      <c r="D50" s="41" t="s">
        <v>106</v>
      </c>
      <c r="E50" s="41" t="s">
        <v>92</v>
      </c>
      <c r="F50" s="41" t="s">
        <v>93</v>
      </c>
      <c r="G50" s="42"/>
      <c r="H50" s="42"/>
      <c r="I50" s="42"/>
      <c r="J50" s="42"/>
      <c r="K50" s="42"/>
      <c r="L50" s="42"/>
      <c r="M50" s="43">
        <v>0</v>
      </c>
      <c r="N50" s="43">
        <v>2321464</v>
      </c>
      <c r="O50" s="43">
        <f t="shared" si="1"/>
        <v>-2321464</v>
      </c>
      <c r="P50" s="41" t="s">
        <v>107</v>
      </c>
    </row>
    <row r="51" spans="1:16" x14ac:dyDescent="0.25">
      <c r="A51" t="s">
        <v>127</v>
      </c>
      <c r="B51" s="41" t="s">
        <v>104</v>
      </c>
      <c r="C51" s="41" t="s">
        <v>116</v>
      </c>
      <c r="D51" s="41" t="s">
        <v>117</v>
      </c>
      <c r="E51" s="41" t="s">
        <v>92</v>
      </c>
      <c r="F51" s="41" t="s">
        <v>100</v>
      </c>
      <c r="G51" s="42"/>
      <c r="H51" s="42"/>
      <c r="I51" s="42"/>
      <c r="J51" s="42"/>
      <c r="K51" s="42"/>
      <c r="L51" s="42"/>
      <c r="M51" s="43">
        <v>0</v>
      </c>
      <c r="N51" s="43">
        <v>1191792</v>
      </c>
      <c r="O51" s="43">
        <f t="shared" si="1"/>
        <v>-1191792</v>
      </c>
      <c r="P51" s="41" t="s">
        <v>118</v>
      </c>
    </row>
    <row r="52" spans="1:16" x14ac:dyDescent="0.25">
      <c r="A52" t="s">
        <v>127</v>
      </c>
      <c r="B52" s="41" t="s">
        <v>104</v>
      </c>
      <c r="C52" s="41" t="s">
        <v>108</v>
      </c>
      <c r="D52" s="41" t="s">
        <v>109</v>
      </c>
      <c r="E52" s="41" t="s">
        <v>92</v>
      </c>
      <c r="F52" s="41" t="s">
        <v>93</v>
      </c>
      <c r="G52" s="42"/>
      <c r="H52" s="42"/>
      <c r="I52" s="42"/>
      <c r="J52" s="42"/>
      <c r="K52" s="42"/>
      <c r="L52" s="42"/>
      <c r="M52" s="43">
        <v>0</v>
      </c>
      <c r="N52" s="43">
        <v>636541</v>
      </c>
      <c r="O52" s="43">
        <f t="shared" si="1"/>
        <v>-636541</v>
      </c>
      <c r="P52" s="41" t="s">
        <v>111</v>
      </c>
    </row>
    <row r="53" spans="1:16" x14ac:dyDescent="0.25">
      <c r="A53" t="s">
        <v>127</v>
      </c>
      <c r="B53" s="41" t="s">
        <v>104</v>
      </c>
      <c r="C53" s="41" t="s">
        <v>95</v>
      </c>
      <c r="D53" s="41" t="s">
        <v>112</v>
      </c>
      <c r="E53" s="41" t="s">
        <v>92</v>
      </c>
      <c r="F53" s="41" t="s">
        <v>113</v>
      </c>
      <c r="G53" s="42"/>
      <c r="H53" s="42"/>
      <c r="I53" s="42"/>
      <c r="J53" s="42"/>
      <c r="K53" s="42"/>
      <c r="L53" s="42"/>
      <c r="M53" s="43">
        <v>0</v>
      </c>
      <c r="N53" s="43">
        <v>603918</v>
      </c>
      <c r="O53" s="43">
        <f t="shared" si="1"/>
        <v>-603918</v>
      </c>
      <c r="P53" s="41" t="s">
        <v>115</v>
      </c>
    </row>
    <row r="54" spans="1:16" x14ac:dyDescent="0.25">
      <c r="A54" t="s">
        <v>127</v>
      </c>
      <c r="B54" s="41" t="s">
        <v>104</v>
      </c>
      <c r="C54" s="41" t="s">
        <v>116</v>
      </c>
      <c r="D54" s="41" t="s">
        <v>117</v>
      </c>
      <c r="E54" s="41" t="s">
        <v>92</v>
      </c>
      <c r="F54" s="41" t="s">
        <v>100</v>
      </c>
      <c r="G54" s="42"/>
      <c r="H54" s="42"/>
      <c r="I54" s="42"/>
      <c r="J54" s="42"/>
      <c r="K54" s="42"/>
      <c r="L54" s="42"/>
      <c r="M54" s="43">
        <v>603918</v>
      </c>
      <c r="N54" s="43">
        <v>0</v>
      </c>
      <c r="O54" s="43">
        <f t="shared" si="1"/>
        <v>603918</v>
      </c>
      <c r="P54" s="41" t="s">
        <v>119</v>
      </c>
    </row>
    <row r="55" spans="1:16" x14ac:dyDescent="0.25">
      <c r="A55" t="s">
        <v>127</v>
      </c>
      <c r="B55" s="41" t="s">
        <v>104</v>
      </c>
      <c r="C55" s="41" t="s">
        <v>95</v>
      </c>
      <c r="D55" s="41" t="s">
        <v>112</v>
      </c>
      <c r="E55" s="41" t="s">
        <v>92</v>
      </c>
      <c r="F55" s="41" t="s">
        <v>113</v>
      </c>
      <c r="G55" s="42"/>
      <c r="H55" s="42"/>
      <c r="I55" s="42"/>
      <c r="J55" s="42"/>
      <c r="K55" s="42"/>
      <c r="L55" s="42"/>
      <c r="M55" s="43">
        <v>636541</v>
      </c>
      <c r="N55" s="43">
        <v>0</v>
      </c>
      <c r="O55" s="43">
        <f t="shared" si="1"/>
        <v>636541</v>
      </c>
      <c r="P55" s="41" t="s">
        <v>114</v>
      </c>
    </row>
    <row r="56" spans="1:16" x14ac:dyDescent="0.25">
      <c r="A56" t="s">
        <v>127</v>
      </c>
      <c r="B56" s="41" t="s">
        <v>104</v>
      </c>
      <c r="C56" s="41" t="s">
        <v>108</v>
      </c>
      <c r="D56" s="41" t="s">
        <v>109</v>
      </c>
      <c r="E56" s="41" t="s">
        <v>92</v>
      </c>
      <c r="F56" s="41" t="s">
        <v>93</v>
      </c>
      <c r="G56" s="42"/>
      <c r="H56" s="42"/>
      <c r="I56" s="42"/>
      <c r="J56" s="42"/>
      <c r="K56" s="42"/>
      <c r="L56" s="42"/>
      <c r="M56" s="43">
        <v>2321464</v>
      </c>
      <c r="N56" s="43">
        <v>0</v>
      </c>
      <c r="O56" s="43">
        <f t="shared" si="1"/>
        <v>2321464</v>
      </c>
      <c r="P56" s="41" t="s">
        <v>110</v>
      </c>
    </row>
    <row r="57" spans="1:16" x14ac:dyDescent="0.25">
      <c r="A57" t="s">
        <v>127</v>
      </c>
      <c r="B57" s="41" t="s">
        <v>57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3">
        <v>0</v>
      </c>
      <c r="N57" s="43">
        <v>1000000</v>
      </c>
      <c r="O57" s="43">
        <f t="shared" si="1"/>
        <v>-1000000</v>
      </c>
      <c r="P57" s="42"/>
    </row>
    <row r="58" spans="1:16" x14ac:dyDescent="0.25">
      <c r="A58" t="s">
        <v>127</v>
      </c>
      <c r="B58" s="41" t="s">
        <v>58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3">
        <v>0</v>
      </c>
      <c r="N58" s="43">
        <v>600000000</v>
      </c>
      <c r="O58" s="43">
        <f t="shared" si="1"/>
        <v>-600000000</v>
      </c>
      <c r="P58" s="42"/>
    </row>
    <row r="59" spans="1:16" x14ac:dyDescent="0.25">
      <c r="A59" t="s">
        <v>127</v>
      </c>
      <c r="B59" s="41" t="s">
        <v>59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3">
        <v>187139</v>
      </c>
      <c r="N59" s="43">
        <v>0</v>
      </c>
      <c r="O59" s="43">
        <f t="shared" si="1"/>
        <v>187139</v>
      </c>
      <c r="P59" s="42"/>
    </row>
    <row r="60" spans="1:16" x14ac:dyDescent="0.25">
      <c r="A60" t="s">
        <v>127</v>
      </c>
      <c r="B60" s="41" t="s">
        <v>120</v>
      </c>
      <c r="C60" s="41" t="s">
        <v>90</v>
      </c>
      <c r="D60" s="41" t="s">
        <v>91</v>
      </c>
      <c r="E60" s="41" t="s">
        <v>92</v>
      </c>
      <c r="F60" s="41" t="s">
        <v>93</v>
      </c>
      <c r="G60" s="42"/>
      <c r="H60" s="42"/>
      <c r="I60" s="42"/>
      <c r="J60" s="42"/>
      <c r="K60" s="42"/>
      <c r="L60" s="42"/>
      <c r="M60" s="43">
        <v>0</v>
      </c>
      <c r="N60" s="43">
        <v>12714221698</v>
      </c>
      <c r="O60" s="43">
        <f t="shared" si="1"/>
        <v>-12714221698</v>
      </c>
      <c r="P60" s="41" t="s">
        <v>129</v>
      </c>
    </row>
    <row r="61" spans="1:16" x14ac:dyDescent="0.25">
      <c r="A61" t="s">
        <v>127</v>
      </c>
      <c r="B61" s="41" t="s">
        <v>121</v>
      </c>
      <c r="C61" s="41" t="s">
        <v>95</v>
      </c>
      <c r="D61" s="41" t="s">
        <v>96</v>
      </c>
      <c r="E61" s="41" t="s">
        <v>92</v>
      </c>
      <c r="F61" s="41" t="s">
        <v>93</v>
      </c>
      <c r="G61" s="42"/>
      <c r="H61" s="41" t="s">
        <v>122</v>
      </c>
      <c r="I61" s="42"/>
      <c r="J61" s="42"/>
      <c r="K61" s="42"/>
      <c r="L61" s="42"/>
      <c r="M61" s="43">
        <v>0</v>
      </c>
      <c r="N61" s="43">
        <v>492882</v>
      </c>
      <c r="O61" s="43">
        <f t="shared" si="1"/>
        <v>-492882</v>
      </c>
      <c r="P61" s="41" t="s">
        <v>133</v>
      </c>
    </row>
    <row r="62" spans="1:16" x14ac:dyDescent="0.25">
      <c r="A62" t="s">
        <v>127</v>
      </c>
      <c r="B62" s="41" t="s">
        <v>123</v>
      </c>
      <c r="C62" s="41" t="s">
        <v>95</v>
      </c>
      <c r="D62" s="41" t="s">
        <v>99</v>
      </c>
      <c r="E62" s="41" t="s">
        <v>92</v>
      </c>
      <c r="F62" s="41" t="s">
        <v>100</v>
      </c>
      <c r="G62" s="42"/>
      <c r="H62" s="41" t="s">
        <v>122</v>
      </c>
      <c r="I62" s="42"/>
      <c r="J62" s="42"/>
      <c r="K62" s="42"/>
      <c r="L62" s="42"/>
      <c r="M62" s="43">
        <v>656000</v>
      </c>
      <c r="N62" s="43">
        <v>0</v>
      </c>
      <c r="O62" s="43">
        <f t="shared" si="1"/>
        <v>656000</v>
      </c>
      <c r="P62" s="41" t="s">
        <v>131</v>
      </c>
    </row>
    <row r="63" spans="1:16" x14ac:dyDescent="0.25">
      <c r="A63" t="s">
        <v>127</v>
      </c>
      <c r="B63" s="41" t="s">
        <v>123</v>
      </c>
      <c r="C63" s="41" t="s">
        <v>102</v>
      </c>
      <c r="D63" s="41" t="s">
        <v>103</v>
      </c>
      <c r="E63" s="41" t="s">
        <v>92</v>
      </c>
      <c r="F63" s="41" t="s">
        <v>93</v>
      </c>
      <c r="G63" s="42"/>
      <c r="H63" s="41" t="s">
        <v>122</v>
      </c>
      <c r="I63" s="42"/>
      <c r="J63" s="42"/>
      <c r="K63" s="42"/>
      <c r="L63" s="42"/>
      <c r="M63" s="43">
        <v>7170169</v>
      </c>
      <c r="N63" s="43">
        <v>0</v>
      </c>
      <c r="O63" s="43">
        <f t="shared" si="1"/>
        <v>7170169</v>
      </c>
      <c r="P63" s="41" t="s">
        <v>134</v>
      </c>
    </row>
    <row r="64" spans="1:16" x14ac:dyDescent="0.25">
      <c r="A64" t="s">
        <v>127</v>
      </c>
      <c r="B64" s="41" t="s">
        <v>124</v>
      </c>
      <c r="C64" s="41" t="s">
        <v>108</v>
      </c>
      <c r="D64" s="41" t="s">
        <v>109</v>
      </c>
      <c r="E64" s="41" t="s">
        <v>92</v>
      </c>
      <c r="F64" s="41" t="s">
        <v>93</v>
      </c>
      <c r="G64" s="42"/>
      <c r="H64" s="41" t="s">
        <v>125</v>
      </c>
      <c r="I64" s="42"/>
      <c r="J64" s="42"/>
      <c r="K64" s="42"/>
      <c r="L64" s="42"/>
      <c r="M64" s="43">
        <v>0</v>
      </c>
      <c r="N64" s="43">
        <v>2321464</v>
      </c>
      <c r="O64" s="43">
        <f t="shared" si="1"/>
        <v>-2321464</v>
      </c>
      <c r="P64" s="41" t="s">
        <v>110</v>
      </c>
    </row>
    <row r="65" spans="1:16" x14ac:dyDescent="0.25">
      <c r="A65" t="s">
        <v>127</v>
      </c>
      <c r="B65" s="41" t="s">
        <v>124</v>
      </c>
      <c r="C65" s="41" t="s">
        <v>95</v>
      </c>
      <c r="D65" s="41" t="s">
        <v>112</v>
      </c>
      <c r="E65" s="41" t="s">
        <v>92</v>
      </c>
      <c r="F65" s="41" t="s">
        <v>113</v>
      </c>
      <c r="G65" s="42"/>
      <c r="H65" s="41" t="s">
        <v>125</v>
      </c>
      <c r="I65" s="42"/>
      <c r="J65" s="42"/>
      <c r="K65" s="42"/>
      <c r="L65" s="42"/>
      <c r="M65" s="43">
        <v>0</v>
      </c>
      <c r="N65" s="43">
        <v>636541</v>
      </c>
      <c r="O65" s="43">
        <f t="shared" si="1"/>
        <v>-636541</v>
      </c>
      <c r="P65" s="41" t="s">
        <v>114</v>
      </c>
    </row>
    <row r="66" spans="1:16" x14ac:dyDescent="0.25">
      <c r="A66" t="s">
        <v>127</v>
      </c>
      <c r="B66" s="41" t="s">
        <v>124</v>
      </c>
      <c r="C66" s="41" t="s">
        <v>116</v>
      </c>
      <c r="D66" s="41" t="s">
        <v>117</v>
      </c>
      <c r="E66" s="41" t="s">
        <v>92</v>
      </c>
      <c r="F66" s="41" t="s">
        <v>100</v>
      </c>
      <c r="G66" s="42"/>
      <c r="H66" s="41" t="s">
        <v>125</v>
      </c>
      <c r="I66" s="42"/>
      <c r="J66" s="42"/>
      <c r="K66" s="42"/>
      <c r="L66" s="42"/>
      <c r="M66" s="43">
        <v>0</v>
      </c>
      <c r="N66" s="43">
        <v>603918</v>
      </c>
      <c r="O66" s="43">
        <f t="shared" si="1"/>
        <v>-603918</v>
      </c>
      <c r="P66" s="41" t="s">
        <v>119</v>
      </c>
    </row>
    <row r="67" spans="1:16" x14ac:dyDescent="0.25">
      <c r="A67" t="s">
        <v>127</v>
      </c>
      <c r="B67" s="41" t="s">
        <v>124</v>
      </c>
      <c r="C67" s="41" t="s">
        <v>95</v>
      </c>
      <c r="D67" s="41" t="s">
        <v>112</v>
      </c>
      <c r="E67" s="41" t="s">
        <v>92</v>
      </c>
      <c r="F67" s="41" t="s">
        <v>113</v>
      </c>
      <c r="G67" s="42"/>
      <c r="H67" s="41" t="s">
        <v>125</v>
      </c>
      <c r="I67" s="42"/>
      <c r="J67" s="42"/>
      <c r="K67" s="42"/>
      <c r="L67" s="42"/>
      <c r="M67" s="43">
        <v>603918</v>
      </c>
      <c r="N67" s="43">
        <v>0</v>
      </c>
      <c r="O67" s="43">
        <f t="shared" si="1"/>
        <v>603918</v>
      </c>
      <c r="P67" s="41" t="s">
        <v>115</v>
      </c>
    </row>
    <row r="68" spans="1:16" x14ac:dyDescent="0.25">
      <c r="A68" t="s">
        <v>127</v>
      </c>
      <c r="B68" s="41" t="s">
        <v>124</v>
      </c>
      <c r="C68" s="41" t="s">
        <v>108</v>
      </c>
      <c r="D68" s="41" t="s">
        <v>109</v>
      </c>
      <c r="E68" s="41" t="s">
        <v>92</v>
      </c>
      <c r="F68" s="41" t="s">
        <v>93</v>
      </c>
      <c r="G68" s="42"/>
      <c r="H68" s="41" t="s">
        <v>125</v>
      </c>
      <c r="I68" s="42"/>
      <c r="J68" s="42"/>
      <c r="K68" s="42"/>
      <c r="L68" s="42"/>
      <c r="M68" s="43">
        <v>636541</v>
      </c>
      <c r="N68" s="43">
        <v>0</v>
      </c>
      <c r="O68" s="43">
        <f t="shared" si="1"/>
        <v>636541</v>
      </c>
      <c r="P68" s="41" t="s">
        <v>111</v>
      </c>
    </row>
    <row r="69" spans="1:16" x14ac:dyDescent="0.25">
      <c r="A69" t="s">
        <v>127</v>
      </c>
      <c r="B69" s="41" t="s">
        <v>124</v>
      </c>
      <c r="C69" s="41" t="s">
        <v>116</v>
      </c>
      <c r="D69" s="41" t="s">
        <v>117</v>
      </c>
      <c r="E69" s="41" t="s">
        <v>92</v>
      </c>
      <c r="F69" s="41" t="s">
        <v>100</v>
      </c>
      <c r="G69" s="42"/>
      <c r="H69" s="41" t="s">
        <v>125</v>
      </c>
      <c r="I69" s="42"/>
      <c r="J69" s="42"/>
      <c r="K69" s="42"/>
      <c r="L69" s="42"/>
      <c r="M69" s="43">
        <v>1191792</v>
      </c>
      <c r="N69" s="43">
        <v>0</v>
      </c>
      <c r="O69" s="43">
        <f t="shared" si="1"/>
        <v>1191792</v>
      </c>
      <c r="P69" s="41" t="s">
        <v>118</v>
      </c>
    </row>
    <row r="70" spans="1:16" x14ac:dyDescent="0.25">
      <c r="A70" t="s">
        <v>127</v>
      </c>
      <c r="B70" s="41" t="s">
        <v>124</v>
      </c>
      <c r="C70" s="41" t="s">
        <v>105</v>
      </c>
      <c r="D70" s="41" t="s">
        <v>106</v>
      </c>
      <c r="E70" s="41" t="s">
        <v>92</v>
      </c>
      <c r="F70" s="41" t="s">
        <v>93</v>
      </c>
      <c r="G70" s="42"/>
      <c r="H70" s="41" t="s">
        <v>125</v>
      </c>
      <c r="I70" s="42"/>
      <c r="J70" s="42"/>
      <c r="K70" s="42"/>
      <c r="L70" s="42"/>
      <c r="M70" s="43">
        <v>2321464</v>
      </c>
      <c r="N70" s="43">
        <v>0</v>
      </c>
      <c r="O70" s="43">
        <f t="shared" si="1"/>
        <v>2321464</v>
      </c>
      <c r="P70" s="41" t="s">
        <v>107</v>
      </c>
    </row>
  </sheetData>
  <sortState ref="A43:P70">
    <sortCondition ref="B42"/>
  </sortState>
  <pageMargins left="0.70866141732283472" right="0.70866141732283472" top="0.74803149606299213" bottom="0.74803149606299213" header="0.31496062992125984" footer="0.31496062992125984"/>
  <pageSetup scale="5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Escrituras</vt:lpstr>
      <vt:lpstr>Bce ECO SpA</vt:lpstr>
      <vt:lpstr>Bce MGCO SpA</vt:lpstr>
      <vt:lpstr>Mayores</vt:lpstr>
      <vt:lpstr>Mayores!Área_de_impresión</vt:lpstr>
    </vt:vector>
  </TitlesOfParts>
  <Company>Imperial - Lenovo-IBC V1.0.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Imperial.</dc:creator>
  <cp:lastModifiedBy>Rebeca Retamal Briceño</cp:lastModifiedBy>
  <cp:lastPrinted>2013-08-14T20:20:29Z</cp:lastPrinted>
  <dcterms:created xsi:type="dcterms:W3CDTF">2012-09-16T00:08:10Z</dcterms:created>
  <dcterms:modified xsi:type="dcterms:W3CDTF">2013-10-18T15:06:48Z</dcterms:modified>
</cp:coreProperties>
</file>